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总表" sheetId="2" r:id="rId1"/>
    <sheet name="明细表" sheetId="1" r:id="rId2"/>
  </sheets>
  <definedNames>
    <definedName name="_xlnm._FilterDatabase" localSheetId="0" hidden="1">总表!$A$6:$R$20</definedName>
    <definedName name="_xlnm._FilterDatabase" localSheetId="1" hidden="1">明细表!$A$2:$P$204</definedName>
    <definedName name="_xlnm.Print_Area" localSheetId="1">明细表!$A$2:$M$204</definedName>
    <definedName name="_xlnm.Print_Area" localSheetId="0">总表!$A$1:$R$20</definedName>
    <definedName name="_xlnm.Print_Titles" localSheetId="1">明细表!$2:$2</definedName>
  </definedNames>
  <calcPr calcId="144525"/>
</workbook>
</file>

<file path=xl/sharedStrings.xml><?xml version="1.0" encoding="utf-8"?>
<sst xmlns="http://schemas.openxmlformats.org/spreadsheetml/2006/main" count="1093" uniqueCount="532">
  <si>
    <t>附件5</t>
  </si>
  <si>
    <t>全区棚户区改造债券资金使用进展情况表</t>
  </si>
  <si>
    <r>
      <rPr>
        <sz val="22"/>
        <color theme="1"/>
        <rFont val="方正仿宋_GBK"/>
        <charset val="134"/>
      </rPr>
      <t>截至</t>
    </r>
    <r>
      <rPr>
        <sz val="22"/>
        <color theme="1"/>
        <rFont val="Times New Roman"/>
        <charset val="134"/>
      </rPr>
      <t>2019</t>
    </r>
    <r>
      <rPr>
        <sz val="22"/>
        <color theme="1"/>
        <rFont val="方正仿宋_GBK"/>
        <charset val="134"/>
      </rPr>
      <t>年</t>
    </r>
    <r>
      <rPr>
        <sz val="22"/>
        <color theme="1"/>
        <rFont val="Times New Roman"/>
        <charset val="134"/>
      </rPr>
      <t>8</t>
    </r>
    <r>
      <rPr>
        <sz val="22"/>
        <color theme="1"/>
        <rFont val="方正仿宋_GBK"/>
        <charset val="134"/>
      </rPr>
      <t>月</t>
    </r>
    <r>
      <rPr>
        <sz val="22"/>
        <color theme="1"/>
        <rFont val="Times New Roman"/>
        <charset val="134"/>
      </rPr>
      <t>27</t>
    </r>
    <r>
      <rPr>
        <sz val="22"/>
        <color theme="1"/>
        <rFont val="方正仿宋_GBK"/>
        <charset val="134"/>
      </rPr>
      <t>日</t>
    </r>
    <r>
      <rPr>
        <sz val="22"/>
        <color theme="1"/>
        <rFont val="Times New Roman"/>
        <charset val="134"/>
      </rPr>
      <t xml:space="preserve">     </t>
    </r>
  </si>
  <si>
    <t>单位：万元</t>
  </si>
  <si>
    <t>地市</t>
  </si>
  <si>
    <t>债券资金覆盖棚户区改造套数</t>
  </si>
  <si>
    <t>债券资金总额</t>
  </si>
  <si>
    <t>第一期债券资金</t>
  </si>
  <si>
    <t>第二期债券资金</t>
  </si>
  <si>
    <r>
      <rPr>
        <b/>
        <sz val="22"/>
        <color theme="1"/>
        <rFont val="方正仿宋_GBK"/>
        <charset val="134"/>
      </rPr>
      <t>其中</t>
    </r>
    <r>
      <rPr>
        <b/>
        <sz val="22"/>
        <color theme="1"/>
        <rFont val="Times New Roman"/>
        <charset val="134"/>
      </rPr>
      <t>2018</t>
    </r>
    <r>
      <rPr>
        <b/>
        <sz val="22"/>
        <color theme="1"/>
        <rFont val="方正仿宋_GBK"/>
        <charset val="134"/>
      </rPr>
      <t>年及以前任务套数</t>
    </r>
  </si>
  <si>
    <r>
      <rPr>
        <b/>
        <sz val="22"/>
        <color theme="1"/>
        <rFont val="Times New Roman"/>
        <charset val="134"/>
      </rPr>
      <t>2019</t>
    </r>
    <r>
      <rPr>
        <b/>
        <sz val="22"/>
        <color theme="1"/>
        <rFont val="方正仿宋_GBK"/>
        <charset val="134"/>
      </rPr>
      <t>年国家任务</t>
    </r>
  </si>
  <si>
    <r>
      <rPr>
        <b/>
        <sz val="22"/>
        <color theme="1"/>
        <rFont val="Times New Roman"/>
        <charset val="134"/>
      </rPr>
      <t>2019</t>
    </r>
    <r>
      <rPr>
        <b/>
        <sz val="22"/>
        <color theme="1"/>
        <rFont val="方正仿宋_GBK"/>
        <charset val="134"/>
      </rPr>
      <t>年储备任务</t>
    </r>
  </si>
  <si>
    <r>
      <rPr>
        <b/>
        <sz val="22"/>
        <color theme="1"/>
        <rFont val="Times New Roman"/>
        <charset val="134"/>
      </rPr>
      <t>2019</t>
    </r>
    <r>
      <rPr>
        <b/>
        <sz val="22"/>
        <color theme="1"/>
        <rFont val="方正仿宋_GBK"/>
        <charset val="134"/>
      </rPr>
      <t>年新增任务</t>
    </r>
  </si>
  <si>
    <t>发行总额</t>
  </si>
  <si>
    <t>资金使用额</t>
  </si>
  <si>
    <t>使用率</t>
  </si>
  <si>
    <r>
      <rPr>
        <b/>
        <sz val="22"/>
        <color theme="1"/>
        <rFont val="方正仿宋_GBK"/>
        <charset val="134"/>
      </rPr>
      <t>排</t>
    </r>
    <r>
      <rPr>
        <b/>
        <sz val="22"/>
        <color theme="1"/>
        <rFont val="Times New Roman"/>
        <charset val="134"/>
      </rPr>
      <t xml:space="preserve"> </t>
    </r>
    <r>
      <rPr>
        <b/>
        <sz val="22"/>
        <color theme="1"/>
        <rFont val="方正仿宋_GBK"/>
        <charset val="134"/>
      </rPr>
      <t>名</t>
    </r>
  </si>
  <si>
    <t>发行额度</t>
  </si>
  <si>
    <r>
      <rPr>
        <b/>
        <sz val="22"/>
        <color theme="1"/>
        <rFont val="方正仿宋_GBK"/>
        <charset val="134"/>
      </rPr>
      <t>排</t>
    </r>
    <r>
      <rPr>
        <b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方正仿宋_GBK"/>
        <charset val="134"/>
      </rPr>
      <t>名</t>
    </r>
  </si>
  <si>
    <t>资金使用额度</t>
  </si>
  <si>
    <t>合计</t>
  </si>
  <si>
    <t>南宁市</t>
  </si>
  <si>
    <t>柳州市</t>
  </si>
  <si>
    <t>桂林市</t>
  </si>
  <si>
    <t>梧州市</t>
  </si>
  <si>
    <t>防城港市</t>
  </si>
  <si>
    <t>-</t>
  </si>
  <si>
    <t>钦州市</t>
  </si>
  <si>
    <t>玉林市</t>
  </si>
  <si>
    <t>贵港市</t>
  </si>
  <si>
    <t>百色市</t>
  </si>
  <si>
    <t>河池市</t>
  </si>
  <si>
    <t>贺州市</t>
  </si>
  <si>
    <t>来宾市</t>
  </si>
  <si>
    <t>崇左市</t>
  </si>
  <si>
    <t>2019年棚户区改造债券资金使用进度表</t>
  </si>
  <si>
    <t>第一批</t>
  </si>
  <si>
    <t>财政部门</t>
  </si>
  <si>
    <t>序号</t>
  </si>
  <si>
    <t>行政区域</t>
  </si>
  <si>
    <t>项目名称</t>
  </si>
  <si>
    <t>2018年国家及以前年度建设任务</t>
  </si>
  <si>
    <t>2019年国家任务</t>
  </si>
  <si>
    <t>2019年储备任务</t>
  </si>
  <si>
    <t>2019年新增任务</t>
  </si>
  <si>
    <t>截至2019年8月底使用金额（万元）</t>
  </si>
  <si>
    <t>发行债券期数</t>
  </si>
  <si>
    <t>此次发行债券金额（万元）</t>
  </si>
  <si>
    <t>目前债券资金拨付到哪个层级</t>
  </si>
  <si>
    <t>债券资金支付账户开户行</t>
  </si>
  <si>
    <t>债券资金支付账号</t>
  </si>
  <si>
    <t>第二批</t>
  </si>
  <si>
    <t>住建部门（或棚改部门）</t>
  </si>
  <si>
    <t>平台公司</t>
  </si>
  <si>
    <t>　</t>
  </si>
  <si>
    <t>南宁市小计</t>
  </si>
  <si>
    <t>其他</t>
  </si>
  <si>
    <t>南宁市本级</t>
  </si>
  <si>
    <t>南宁市2018-2020年棚户区改造项目（第三批）—青秀区（青山凤岭、三屋、三岸）园艺场农民安置项目</t>
  </si>
  <si>
    <t>南宁市青秀区人民政府（建行长湖路支行）（账户由城区征拆办管理）</t>
  </si>
  <si>
    <t>45050160477309999666</t>
  </si>
  <si>
    <t xml:space="preserve"> 南宁市本级</t>
  </si>
  <si>
    <t>南宁市2018-2020年棚户区改造项目（第二批）</t>
  </si>
  <si>
    <t>南宁市良庆区财政局（建行南宁大沙田支行）</t>
  </si>
  <si>
    <t>4500 1604 9570 5070 0234 1188</t>
  </si>
  <si>
    <t>南宁市2018-2020年棚户区改造项目（第三批）-邕宁片区工程</t>
  </si>
  <si>
    <t>（南宁市邕宁区土地储备分中心）中信银行南宁广园路支行</t>
  </si>
  <si>
    <t>8113001012600119931</t>
  </si>
  <si>
    <t>（邕宁区棚改债券资金专户）南宁市邕宁区农村信用合作联社营业部</t>
  </si>
  <si>
    <t>187312010101430885-100007</t>
  </si>
  <si>
    <t>南宁市2018-2020年棚户区改造项目（第三批）-良庆片区改造项目</t>
  </si>
  <si>
    <t>南宁市2018-2020年棚户区改造项目（第四批）</t>
  </si>
  <si>
    <t>（南宁市兴宁区房屋征收补偿和征地拆迁办公室）广西北部湾银行南宁市兴东支行</t>
  </si>
  <si>
    <t>800100002899999</t>
  </si>
  <si>
    <t>南宁市2018-2020年棚户区改造项目（第五批）</t>
  </si>
  <si>
    <t>（南宁市江南区人民政府办公室）光大银行南宁分行营业部</t>
  </si>
  <si>
    <t>78890188000380869</t>
  </si>
  <si>
    <t>西乡塘区</t>
  </si>
  <si>
    <t>南宁市西乡塘区北湖北路4号片区旧城区改建项目</t>
  </si>
  <si>
    <t>(南宁市西乡塘区人民政府）交通银行友爱支行</t>
  </si>
  <si>
    <t>451060400018170643385</t>
  </si>
  <si>
    <t>武鸣县</t>
  </si>
  <si>
    <t>武鸣县平陆片区改造项目</t>
  </si>
  <si>
    <t>（广西武鸣栲胶厂）国家开发银行广西壮族自治区分行</t>
  </si>
  <si>
    <t>45101560048730210000</t>
  </si>
  <si>
    <t>（广西武鸣栲胶厂）中国建设银行股份有限公司武鸣城东支行</t>
  </si>
  <si>
    <t>45050159725700000238</t>
  </si>
  <si>
    <t>武鸣区</t>
  </si>
  <si>
    <t>柳州市小计</t>
  </si>
  <si>
    <t>柳州市本级</t>
  </si>
  <si>
    <t>柳东新区洛埠村棚户区改造（蚂蝗屯居住安置）项目</t>
  </si>
  <si>
    <t>光大银行</t>
  </si>
  <si>
    <t>7903 0188 0000 6183 8</t>
  </si>
  <si>
    <t>柳州市柳东新区</t>
  </si>
  <si>
    <t>柳东新区洛埠村棚户区改造（蚂蟥屯居住安置）项目</t>
  </si>
  <si>
    <t>柳州银行</t>
  </si>
  <si>
    <t>7031 1500 0000 0000 0051</t>
  </si>
  <si>
    <t>柳江区</t>
  </si>
  <si>
    <t>柳州市柳江区城中村棚户区改造（一期）项目</t>
  </si>
  <si>
    <t>交通银行柳州南站支行</t>
  </si>
  <si>
    <t xml:space="preserve">4520 6040 4018 0100 58633
</t>
  </si>
  <si>
    <t xml:space="preserve">广西柳江柳银村镇银行总行营业部
</t>
  </si>
  <si>
    <t xml:space="preserve">8000 1500 0000 0000 3053
</t>
  </si>
  <si>
    <t>鹿寨县</t>
  </si>
  <si>
    <t>鹿寨县鹿寨镇片区棚户区改造</t>
  </si>
  <si>
    <t>柳州银行鹿寨支行
鹿寨农村商业银行城南分理处
农行鹿寨县支行建中路分理处
工行鹿寨城南新区支行</t>
  </si>
  <si>
    <t>70508500000000002072
205712010105669723
20138601040006678
2105474319300015095</t>
  </si>
  <si>
    <t>柳城县</t>
  </si>
  <si>
    <t>柳城县大埔镇正殿村棚户区改造及配套基础设施建设项目</t>
  </si>
  <si>
    <t>中国农业银股份有限公司柳城县白阳支行</t>
  </si>
  <si>
    <t>20-135 2010 4000 5888</t>
  </si>
  <si>
    <t>柳城县靖西村棚户区改造及配套工程项目</t>
  </si>
  <si>
    <t>融安县</t>
  </si>
  <si>
    <t>融安县长安镇北府寨片区棚户区改造工程</t>
  </si>
  <si>
    <t>中国农业银行股份有限公司融安大巷分理处</t>
  </si>
  <si>
    <t>20152801040003227</t>
  </si>
  <si>
    <t>三江侗族自治县</t>
  </si>
  <si>
    <t>三江县2015-2017年城市棚户区（城中村）改造项目</t>
  </si>
  <si>
    <t>农行三江县支行</t>
  </si>
  <si>
    <t>20155101040011644</t>
  </si>
  <si>
    <t>桂林市小计</t>
  </si>
  <si>
    <t>桂林市本级</t>
  </si>
  <si>
    <t>桂林市叠彩区建干北路棚户区（城中村）改造项目</t>
  </si>
  <si>
    <t>住建部门
（或棚改部门）</t>
  </si>
  <si>
    <t>桂林市叠彩区住房和城乡建设局
桂林银行城北支行</t>
  </si>
  <si>
    <t xml:space="preserve">
660010002016900048</t>
  </si>
  <si>
    <t>兴安县</t>
  </si>
  <si>
    <t>兴安县棚户区改造项目</t>
  </si>
  <si>
    <t>账户名称：兴安县房屋征收办公室
开户银行：（广西兴安农村合作银行营业部）</t>
  </si>
  <si>
    <t>307512010171733718</t>
  </si>
  <si>
    <t>永福县</t>
  </si>
  <si>
    <t>永福县十字街旧城区棚户区改造项目</t>
  </si>
  <si>
    <t>广西永福农村合作银行苏桥支行</t>
  </si>
  <si>
    <t>3470012040000170</t>
  </si>
  <si>
    <t>永福县县城棚户区改造项目</t>
  </si>
  <si>
    <t>龙胜县</t>
  </si>
  <si>
    <t>龙胜各族自治县盛园路棚户区改造（一期）项目</t>
  </si>
  <si>
    <t>资源县</t>
  </si>
  <si>
    <t>资源县城中村棚户区改造项目（中峰镇、梅溪镇、瓜里乡片区）</t>
  </si>
  <si>
    <t>桂林银行资源支行
资源县农村商业银行营业部</t>
  </si>
  <si>
    <t>660013116597600010
355612010129379451</t>
  </si>
  <si>
    <t>资源县资源镇城中村棚户区改造项目</t>
  </si>
  <si>
    <t>平乐县</t>
  </si>
  <si>
    <t>平乐县新安街片区棚户区项目</t>
  </si>
  <si>
    <t>平乐县南洲新区棚户区改造项目</t>
  </si>
  <si>
    <t>平乐县马渭片区棚户区改造项目</t>
  </si>
  <si>
    <t>平乐县平乐镇老街片区棚户区改造项目</t>
  </si>
  <si>
    <t>桂林银行平乐支行</t>
  </si>
  <si>
    <t>660013070768500020</t>
  </si>
  <si>
    <t>平乐县同乐新区棚户区改造项目</t>
  </si>
  <si>
    <t>恭城县</t>
  </si>
  <si>
    <t>恭城瑶族自治县2018-2020年棚户区（城中村）改造项目（一期）县城G、I地块安置房建设项目</t>
  </si>
  <si>
    <t>广西恭城农村商业银行
 中国建设银行股份有限公司恭城支行
中国农业银行恭城支行营业室</t>
  </si>
  <si>
    <t>328612010126835003
 45050110139700000021
 20247101040008269</t>
  </si>
  <si>
    <t>梧州市小计</t>
  </si>
  <si>
    <t>梧州市本级</t>
  </si>
  <si>
    <t>梧州市长洲岛棚户区改造（一期）</t>
  </si>
  <si>
    <t>中国农业银行兴梧支行营业部</t>
  </si>
  <si>
    <t>20313101040007484</t>
  </si>
  <si>
    <t>梧州市富民片区棚户区改造项目</t>
  </si>
  <si>
    <t>梧州市区农村信用合作联社红旗信用社</t>
  </si>
  <si>
    <t>455412010109968276</t>
  </si>
  <si>
    <t>梧州市两龙片区棚户区（城中村）改造项目</t>
  </si>
  <si>
    <t>中国银行梧州市京梧支行 农村信用社两广信用社</t>
  </si>
  <si>
    <t xml:space="preserve">614576304154 455012010112226879 </t>
  </si>
  <si>
    <t xml:space="preserve"> 梧州市本级</t>
  </si>
  <si>
    <t>梧州市苍海片区棚户区（城中村）改造项目</t>
  </si>
  <si>
    <t>农发行苍梧县支行</t>
  </si>
  <si>
    <t>20345042100100000186341</t>
  </si>
  <si>
    <t>梧州市河东旧城棚户区改造（一期）项目</t>
  </si>
  <si>
    <t>中行梧州河东支行、建行梧州分行中山支行</t>
  </si>
  <si>
    <t>615857496327、45001648653059000888</t>
  </si>
  <si>
    <t>梧州市南岸高旺片区棚户区改造项目</t>
  </si>
  <si>
    <t>工行梧州国龙支行、梧州市区农村信用合作联社营业部</t>
  </si>
  <si>
    <t>2104350519201010000、454612010101619265</t>
  </si>
  <si>
    <t>梧州市新兴一路片区棚户区改造项目</t>
  </si>
  <si>
    <t>柳州银行梧州分行</t>
  </si>
  <si>
    <t>605005000000000000553</t>
  </si>
  <si>
    <t>梧州市工厂一路片区棚户区改造项目</t>
  </si>
  <si>
    <t>农行丽港支行</t>
  </si>
  <si>
    <t>20313701040006400</t>
  </si>
  <si>
    <t>藤县</t>
  </si>
  <si>
    <t>藤县机关事务管理局大院棚户区（危旧房）改造项目（一期）</t>
  </si>
  <si>
    <t>梧州临港经济区（南北片）城中村棚户区改造项目</t>
  </si>
  <si>
    <t>藤县藤州镇（田寮片区）棚户区改造工程项目</t>
  </si>
  <si>
    <t>蒙山县</t>
  </si>
  <si>
    <t>蒙山县湄江沿岸棚户区改造工程项目</t>
  </si>
  <si>
    <t>广西蒙山农村商业银行股份有限公司营业部</t>
  </si>
  <si>
    <t>423612010102002769</t>
  </si>
  <si>
    <t>岑溪市</t>
  </si>
  <si>
    <t>岑溪市工信系统厂矿企业棚户区集中安置新区项目</t>
  </si>
  <si>
    <t>岑溪市城北探花城中村棚户区改造工程项目</t>
  </si>
  <si>
    <t>防城港市小计</t>
  </si>
  <si>
    <t>防城港市本级</t>
  </si>
  <si>
    <t>防城港市高铁安置区棚户区改造项目-三沙小区建设项目</t>
  </si>
  <si>
    <t>中国建设银行防城港东兴大道支行</t>
  </si>
  <si>
    <t>45001659587058055555</t>
  </si>
  <si>
    <t>防城港市光坡安置区棚户区改造项目-光坡城东新区建设项目</t>
  </si>
  <si>
    <t>防城区堤路园安置项目一期</t>
  </si>
  <si>
    <t>防城港市新城投资集团有限责任公司</t>
  </si>
  <si>
    <t>880512010102207188</t>
  </si>
  <si>
    <t>钦州市小计</t>
  </si>
  <si>
    <t>钦州市本级</t>
  </si>
  <si>
    <t>钦州港新城区城中村改造项目F期工程</t>
  </si>
  <si>
    <t>钦州市东边塘安置小区项目</t>
  </si>
  <si>
    <t xml:space="preserve">兴业银行钦州支行
</t>
  </si>
  <si>
    <t>5540 1010 0100 0738 58</t>
  </si>
  <si>
    <t>钦州港新城区城中村改造项目E期工程</t>
  </si>
  <si>
    <t>工行钦州港支行
农行钦州城中支行</t>
  </si>
  <si>
    <t>2115590119300019655
20733301040008209</t>
  </si>
  <si>
    <t>钦州市小江片区棚户区改造工程</t>
  </si>
  <si>
    <t>农行钦州分行营业部</t>
  </si>
  <si>
    <t>20-732101040014897</t>
  </si>
  <si>
    <t>钦州市钦北区棚户区改造项目</t>
  </si>
  <si>
    <t>灵山县</t>
  </si>
  <si>
    <t>灵山县鸟官塘城中村棚户区项目</t>
  </si>
  <si>
    <t>农发行灵山县支行</t>
  </si>
  <si>
    <t>20345072200100000171601</t>
  </si>
  <si>
    <t>灵山县马鞍山城中村棚户区项目</t>
  </si>
  <si>
    <t>20345072200100000166921</t>
  </si>
  <si>
    <t>浦北县</t>
  </si>
  <si>
    <t>浦北县棚户区改造项目（三期）</t>
  </si>
  <si>
    <t>贵港市小计</t>
  </si>
  <si>
    <t>贵港市本级</t>
  </si>
  <si>
    <t>贵港市六八棚户区改造项目</t>
  </si>
  <si>
    <t>建行贵港分行营业部</t>
  </si>
  <si>
    <t>4500 1753 7480 5968 8898</t>
  </si>
  <si>
    <t>贵港市园博园棚户区改造项目（第一安置区北区）</t>
  </si>
  <si>
    <t>广西北部湾银行贵港分行</t>
  </si>
  <si>
    <t>8001 0774 6200 018</t>
  </si>
  <si>
    <t xml:space="preserve"> 贵港市本级</t>
  </si>
  <si>
    <t>贵港市堤路园棚户区改造项目</t>
  </si>
  <si>
    <t>4500 1753 7480 5070 9843</t>
  </si>
  <si>
    <t>贵港市港城棚户区改造项目</t>
  </si>
  <si>
    <t>4500 1753 7480 5070 9829</t>
  </si>
  <si>
    <t>贵港市覃塘区</t>
  </si>
  <si>
    <t>贵港市覃塘区棚户区改造项目</t>
  </si>
  <si>
    <t>中国农业发展银行贵港分行</t>
  </si>
  <si>
    <t>20345089900100000382121</t>
  </si>
  <si>
    <t>平南县</t>
  </si>
  <si>
    <t>平南县大安镇棚户区（城中村）改造项目</t>
  </si>
  <si>
    <t>农行平南县支行</t>
  </si>
  <si>
    <t>204701010400017177</t>
  </si>
  <si>
    <t>平南县城东城西片区棚户区（城中村）改造项目</t>
  </si>
  <si>
    <t>平南县城湖棚户区建设项目</t>
  </si>
  <si>
    <t>平南县老城片区棚户区（城中村）改造项目</t>
  </si>
  <si>
    <t>桂平市</t>
  </si>
  <si>
    <t>桂平市铺岭棚户区改造项目</t>
  </si>
  <si>
    <t>桂平桂银村镇银行</t>
  </si>
  <si>
    <t>667100065990200020</t>
  </si>
  <si>
    <t>桂平市郁江西堤园棚户区改造项目</t>
  </si>
  <si>
    <t>桂平市官冲口瓦窑村棚户区(城中村)改造项目</t>
  </si>
  <si>
    <t>桂平市信用联社营业部</t>
  </si>
  <si>
    <t>9176012060000049</t>
  </si>
  <si>
    <t>玉林市小计</t>
  </si>
  <si>
    <t>玉林市本级</t>
  </si>
  <si>
    <t>玉林市石棠社区棚户区改造项目</t>
  </si>
  <si>
    <t>建行玉林分行营业部</t>
  </si>
  <si>
    <t>4500 1660 4550 5050 5520</t>
  </si>
  <si>
    <t xml:space="preserve"> 玉林市本级</t>
  </si>
  <si>
    <t>玉林市火车站片区棚户区改造项目</t>
  </si>
  <si>
    <t>建行玉林分营</t>
  </si>
  <si>
    <t>45001660455050506486</t>
  </si>
  <si>
    <t>玉林市区农村信用合作联社城北信用社</t>
  </si>
  <si>
    <t>505112010105543921</t>
  </si>
  <si>
    <t>45001660455050508094</t>
  </si>
  <si>
    <t>中国工商银行股份有限公司玉林市火车站支行</t>
  </si>
  <si>
    <t>2111704129300018809</t>
  </si>
  <si>
    <t>中国建设银行股份有限公司玉林大府园支行</t>
  </si>
  <si>
    <t>45050166044100000010</t>
  </si>
  <si>
    <t>建设银行玉林分行营业部</t>
  </si>
  <si>
    <t>45001660455050506536</t>
  </si>
  <si>
    <t>玉林市区农村信用合作联社玉城信用社</t>
  </si>
  <si>
    <t>504712010103445399</t>
  </si>
  <si>
    <t>中国光大银行厦门厦大支行</t>
  </si>
  <si>
    <t>37520188000031181</t>
  </si>
  <si>
    <t>中国建设银行股份有限公司玉林分行</t>
  </si>
  <si>
    <t>45001660455050717138</t>
  </si>
  <si>
    <t>中国银行股份有限公司玉林市火车站支行</t>
  </si>
  <si>
    <t>624975737395</t>
  </si>
  <si>
    <t>45050166045500000531</t>
  </si>
  <si>
    <t>交通银行股份有限公司玉林分行</t>
  </si>
  <si>
    <t>459899991010003002076</t>
  </si>
  <si>
    <t>中国银行玉林市人民东路支行</t>
  </si>
  <si>
    <t>617157491003</t>
  </si>
  <si>
    <t>广西北部湾银行玉林分行</t>
  </si>
  <si>
    <t>800053886500140</t>
  </si>
  <si>
    <t>玉林市玉柴产业新城棚户区改造项目</t>
  </si>
  <si>
    <t>玉林龙潭产业园南区棚户区改造项目</t>
  </si>
  <si>
    <t>玉林市高新技术产业开发区棚户区（城中村）改造项目</t>
  </si>
  <si>
    <t>45001660455050505520</t>
  </si>
  <si>
    <t>玉林市福绵区</t>
  </si>
  <si>
    <t>玉林市福绵区南福新区棚户区改造项目（玉林市福绵区棚户区改造项目）</t>
  </si>
  <si>
    <t>玉林市区农村信用合作联社福绵信用社</t>
  </si>
  <si>
    <t>玉州区</t>
  </si>
  <si>
    <t>玉林市清宁路棚户区改造项目</t>
  </si>
  <si>
    <t>招行银行股份有限公司南宁分行营业部</t>
  </si>
  <si>
    <t>7719 0175 7110 106</t>
  </si>
  <si>
    <t>玉林市玉州区</t>
  </si>
  <si>
    <t>玉林市玉州区南江街道羊义岭片区棚户区改造项目</t>
  </si>
  <si>
    <t>兴业银行南宁东盟商务区支行</t>
  </si>
  <si>
    <t>552060100100320339</t>
  </si>
  <si>
    <t xml:space="preserve"> 玉林市玉东新区</t>
  </si>
  <si>
    <t>玉林市玉东新区下久岭城市棚户区改造项目</t>
  </si>
  <si>
    <t>工行</t>
  </si>
  <si>
    <t>2111701029219503810</t>
  </si>
  <si>
    <t>玉林市玉东新区陂石棚户区改造项目</t>
  </si>
  <si>
    <t>玉林市玉东新区大芦城市棚户区改造项目</t>
  </si>
  <si>
    <t>玉林市玉东新区和睦南、和睦西棚户区改造项目</t>
  </si>
  <si>
    <t>玉林市玉东新区高新区榕楼城中村改造项目</t>
  </si>
  <si>
    <t>玉林市玉东新区旺瑶村改造项目</t>
  </si>
  <si>
    <t>北流市</t>
  </si>
  <si>
    <t>北流市城北片区棚户区（危旧房、城中村）改造项目</t>
  </si>
  <si>
    <t>中国农业发展银行北流市支行</t>
  </si>
  <si>
    <t>20345098100100000316351</t>
  </si>
  <si>
    <t>容县</t>
  </si>
  <si>
    <t>2018年-2020年容县棚户区改造项目</t>
  </si>
  <si>
    <t>容县城区信用社</t>
  </si>
  <si>
    <t>5343012040001806</t>
  </si>
  <si>
    <t>陆川县</t>
  </si>
  <si>
    <t>陆川县2018-2020年棚户区改造项目</t>
  </si>
  <si>
    <t>广西陆川县农村商业银行</t>
  </si>
  <si>
    <t>552512010110759186</t>
  </si>
  <si>
    <t xml:space="preserve">广西陆川柳银村镇银行 </t>
  </si>
  <si>
    <t>85302500000000000679</t>
  </si>
  <si>
    <t>陆川县城区九洲江县城区段一江两岸危旧房改造综合整治项目</t>
  </si>
  <si>
    <t>陆川县城区陆兴路片区危旧房改造项目</t>
  </si>
  <si>
    <t>百色市小计</t>
  </si>
  <si>
    <t>百色市本级</t>
  </si>
  <si>
    <t>百色市拉域片区棚户区改造项目</t>
  </si>
  <si>
    <t>百色右江农村合作银行营业部</t>
  </si>
  <si>
    <t>百色市中山（百胜）社区棚户区改造项目</t>
  </si>
  <si>
    <t>国家金库百色市中心支库</t>
  </si>
  <si>
    <t>201000000003271001</t>
  </si>
  <si>
    <t>百色市建新片区棚户区改造项目</t>
  </si>
  <si>
    <t>中国农业银行股份有限公司百色右江支行</t>
  </si>
  <si>
    <t>百色市百东新区棚户区（城中村）改造项目</t>
  </si>
  <si>
    <t>农行百色分行营业室</t>
  </si>
  <si>
    <t>百色市泵当冻忍一期、石龙一期片区棚户区改造项目</t>
  </si>
  <si>
    <t>百色市莲塘二期棚户区改造项目</t>
  </si>
  <si>
    <t>百色市右江区</t>
  </si>
  <si>
    <t>百色市右江区那马片区棚户区改造项目</t>
  </si>
  <si>
    <t>中国农业银行股份有限公司百色中山支行</t>
  </si>
  <si>
    <t>百色市右江区那毕城中村改造一期项目</t>
  </si>
  <si>
    <t>中国光大银行南宁建政支行</t>
  </si>
  <si>
    <t>百色市右江区城西片区棚户区改造项目</t>
  </si>
  <si>
    <t>中国银行百色分行</t>
  </si>
  <si>
    <t>田阳县</t>
  </si>
  <si>
    <t>田阳县田州镇棚户区（城中村）改造项目（一期）</t>
  </si>
  <si>
    <t>中国农业发展银行田阳县支行</t>
  </si>
  <si>
    <t>20345262200100000252351</t>
  </si>
  <si>
    <t>田东县</t>
  </si>
  <si>
    <t>田东县江城镇城中村改造项目</t>
  </si>
  <si>
    <t>田东农村商业银行平马支行</t>
  </si>
  <si>
    <t>612812010101985206</t>
  </si>
  <si>
    <t>田东县祥周镇危房（城中村）改造项目</t>
  </si>
  <si>
    <t xml:space="preserve">田东县印茶镇城中村改造项目 </t>
  </si>
  <si>
    <t>平果县</t>
  </si>
  <si>
    <t>平果县城北片区棚户区改造安置项目</t>
  </si>
  <si>
    <t>国家金库平果县支库</t>
  </si>
  <si>
    <t>德保县</t>
  </si>
  <si>
    <t>德保县城关镇汉龙片区城中村棚户区改造项目</t>
  </si>
  <si>
    <t>中国农业银行德保支行</t>
  </si>
  <si>
    <t>20635101040012527</t>
  </si>
  <si>
    <t>那坡县</t>
  </si>
  <si>
    <t>那坡县2018-2020年棚户区改造项目（一期）</t>
  </si>
  <si>
    <t>中国农业银行那坡县支行</t>
  </si>
  <si>
    <t>20633101040001506</t>
  </si>
  <si>
    <t>凌云县</t>
  </si>
  <si>
    <t>凌云县东、西片区危旧房拆除新建项目和城中村改造建设项目</t>
  </si>
  <si>
    <t>广西凌云农村商业银行股份有限公司</t>
  </si>
  <si>
    <t>641612010118224028</t>
  </si>
  <si>
    <t>641612010101275721</t>
  </si>
  <si>
    <t>田林县</t>
  </si>
  <si>
    <t>田林县政府大院棚户区改造（一、二期）项目</t>
  </si>
  <si>
    <t>中国工商银行股份有限公司田林县支行</t>
  </si>
  <si>
    <t>2110604829219001015</t>
  </si>
  <si>
    <t>田林县县直单位危旧房改造 (一、二期)项目</t>
  </si>
  <si>
    <t>隆林县</t>
  </si>
  <si>
    <t>隆林各族自治县2018年棚户区改造项目（一期）</t>
  </si>
  <si>
    <t>农发行隆林县支行</t>
  </si>
  <si>
    <t>20345263100100000148751</t>
  </si>
  <si>
    <t>靖西市</t>
  </si>
  <si>
    <t>靖西市新靖镇棚户区（城中村）改造项目（一期）</t>
  </si>
  <si>
    <t xml:space="preserve">农发行靖西支行 </t>
  </si>
  <si>
    <t xml:space="preserve">20345262600100000246261
</t>
  </si>
  <si>
    <t>贺州市小计</t>
  </si>
  <si>
    <t>贺州市本级</t>
  </si>
  <si>
    <t>贺州市姑婆山小镇路花新村项目</t>
  </si>
  <si>
    <t>广西贺州桂东农村合作银行汇豪支行</t>
  </si>
  <si>
    <t>4278 1201 0107 0600 57</t>
  </si>
  <si>
    <t>粤桂县域经济产业合作示范区（城中村）棚户区改造项目（信都、铺门片区，信都、仁义片区）</t>
  </si>
  <si>
    <t>中国农业发展银行贺州市分行</t>
  </si>
  <si>
    <t>2034 5240 2001 00000 204781</t>
  </si>
  <si>
    <t>贺州市平桂区黄田镇农贸园棚户区（城中村）改造及配套基础设施项目</t>
  </si>
  <si>
    <t>中国银行股份有限公司贺州分行</t>
  </si>
  <si>
    <t>623670306826</t>
  </si>
  <si>
    <t>贺州市出水塘棚户区改造项目鸭子寨棚户区改造项目</t>
  </si>
  <si>
    <t>贺州市平安居棚户区改造项目</t>
  </si>
  <si>
    <t>八步区贺街镇香花村（城中村）棚户区改造项目</t>
  </si>
  <si>
    <t>20345240200100000383771</t>
  </si>
  <si>
    <t>八步区贺街镇农场村（城中村）棚户区改造项目</t>
  </si>
  <si>
    <t>20345240200100000430091</t>
  </si>
  <si>
    <t>八步区莲塘镇马尾河片区（城中村）棚户区改造项目</t>
  </si>
  <si>
    <t>招商银行南宁分行营业部</t>
  </si>
  <si>
    <t>7719 0180 9310 206</t>
  </si>
  <si>
    <t>八步区城东街道片区棚户区改造项目（一期）</t>
  </si>
  <si>
    <t>广西贺州桂东农村合作银行营业部</t>
  </si>
  <si>
    <t>427612010173370208</t>
  </si>
  <si>
    <t>八步区贺街镇河西片棚户区改造（城中村）项目</t>
  </si>
  <si>
    <t>八步区莲塘镇黄母塘（城中村）棚户区改造项目</t>
  </si>
  <si>
    <t>八步区江南街道片区棚户区改造项目（一期）</t>
  </si>
  <si>
    <t>平桂区城市棚户区城中村改造项目（大平、西湾、公会片区，沙田、鹅塘、黄田片区，羊头、水口片区）</t>
  </si>
  <si>
    <t>中行贺州市平桂支行</t>
  </si>
  <si>
    <t>611970627850</t>
  </si>
  <si>
    <t>贺州市八步区光明化氮肥厂棚户区改造项目</t>
  </si>
  <si>
    <t>广西贺州桂东农村合作银行营业部   中国农业发展银行贺州市分行</t>
  </si>
  <si>
    <t>427612010108232000  20345240200100000108911</t>
  </si>
  <si>
    <t>昭平县</t>
  </si>
  <si>
    <t>黄姚古镇旅游文化产业区管委会棚户区改造项目</t>
  </si>
  <si>
    <t>中国农业发展银行钟山县支行</t>
  </si>
  <si>
    <t>20345042300100000211541</t>
  </si>
  <si>
    <t>钟山县</t>
  </si>
  <si>
    <t>钟山县2016年城区棚户区改造项目</t>
  </si>
  <si>
    <t>招商银行股份有限公司南宁分行营业部</t>
  </si>
  <si>
    <t>7719 0175 6410 688</t>
  </si>
  <si>
    <t>钟山县高铁站片区棚户区改造项目</t>
  </si>
  <si>
    <t>中国农业发展银行钟山支行</t>
  </si>
  <si>
    <t>2034 5042 3001 0000 0148 111</t>
  </si>
  <si>
    <t>河池市小计</t>
  </si>
  <si>
    <t>河池市本级</t>
  </si>
  <si>
    <t>河池市人民厂片区棚户区改造项目老地委安置点一期工程</t>
  </si>
  <si>
    <t>交通银行广西区分行营业部</t>
  </si>
  <si>
    <t>451899991010003107265-0001</t>
  </si>
  <si>
    <t>河池市老虎山片区棚户区改造项目</t>
  </si>
  <si>
    <t>451899991010003107265-0002</t>
  </si>
  <si>
    <t>金城江区</t>
  </si>
  <si>
    <t>银泰·王府城市花园</t>
  </si>
  <si>
    <t>交通银行广西分行</t>
  </si>
  <si>
    <t>451899991010003105794</t>
  </si>
  <si>
    <t>河池市人民厂片区棚户区改造项目-剧场安置点（银泰·王座）异地安置工程</t>
  </si>
  <si>
    <t>银泰·嘉园小区</t>
  </si>
  <si>
    <t>巴马县</t>
  </si>
  <si>
    <t>巴马瑶族自治县棚户区改造项目</t>
  </si>
  <si>
    <t>中国农业发展银行巴马瑶族自治县支行</t>
  </si>
  <si>
    <t>20345272900100000080571</t>
  </si>
  <si>
    <t>东兰县</t>
  </si>
  <si>
    <t>东兰县2017年城市棚户区改造项目</t>
  </si>
  <si>
    <t>451899991010003055929</t>
  </si>
  <si>
    <t>罗城仫佬族自治县</t>
  </si>
  <si>
    <t>罗城仫佬族自治县城西福安小区城市棚户区改造项目</t>
  </si>
  <si>
    <t>罗城农村信用合作社联社营业部</t>
  </si>
  <si>
    <t>713612010115726911</t>
  </si>
  <si>
    <t>凤山县</t>
  </si>
  <si>
    <t>凤山县县城棚户区及风貌改造项目（一期）</t>
  </si>
  <si>
    <t>交通银行广西区分行</t>
  </si>
  <si>
    <t>451899991010003056903</t>
  </si>
  <si>
    <t>都安县</t>
  </si>
  <si>
    <t>都安县2018年棚户区（城中村还建、自建部分）改造项目</t>
  </si>
  <si>
    <t>交通银行</t>
  </si>
  <si>
    <t>451899991010003108889</t>
  </si>
  <si>
    <t>来宾市小计</t>
  </si>
  <si>
    <t>来宾市本级</t>
  </si>
  <si>
    <t>来宾市滨河北片区棚户区改造项目（一期）</t>
  </si>
  <si>
    <t>广西来宾桂中农村合作银行维林支行</t>
  </si>
  <si>
    <t>216712010100192811</t>
  </si>
  <si>
    <t xml:space="preserve"> 来宾市本级</t>
  </si>
  <si>
    <t>来宾市来华投资区"三产"安置小区工程</t>
  </si>
  <si>
    <t>来宾市古三"三产"安置小区工程</t>
  </si>
  <si>
    <t>来宾市西三"三产"安置小区一期工程</t>
  </si>
  <si>
    <t>象州县</t>
  </si>
  <si>
    <t>象州县朝阳路片区、城北片二区棚户区改造项目（一）</t>
  </si>
  <si>
    <t>来宾象州长江村镇银行营业部</t>
  </si>
  <si>
    <t>210240323910016</t>
  </si>
  <si>
    <t>象州县城北片一区、象江路片区城中村棚户区改造项目（一期）</t>
  </si>
  <si>
    <t>武宣县</t>
  </si>
  <si>
    <t>来宾市武宣县城中村改造（湖畔华庭A区）项目</t>
  </si>
  <si>
    <t>中国农业发展银行武宣县支行</t>
  </si>
  <si>
    <t>20345132300100000154941</t>
  </si>
  <si>
    <t>广西壮族自治区2013-2017年棚户区改造项目（二期）来宾市武宣县城东新区（城中村）片区改造项目</t>
  </si>
  <si>
    <t>农行武宣县支行</t>
  </si>
  <si>
    <t>20145101040008809</t>
  </si>
  <si>
    <t>武宣县2018年棚户区改造建设项目</t>
  </si>
  <si>
    <t>农行武宣城北支行</t>
  </si>
  <si>
    <t>20145301040004093</t>
  </si>
  <si>
    <t>武宣县城中村改造（湖畔华庭B区）</t>
  </si>
  <si>
    <t>武宣县财政局零余额专户</t>
  </si>
  <si>
    <t>211612010100115917</t>
  </si>
  <si>
    <t>崇左市小计</t>
  </si>
  <si>
    <t>崇左市本级</t>
  </si>
  <si>
    <t>崇左市城区棚户区改造项目旧城棚户区安置点工程（B工程）</t>
  </si>
  <si>
    <t>施工单位</t>
  </si>
  <si>
    <t>工行崇左友谊支行</t>
  </si>
  <si>
    <t>2112 1231 1910 0048 711</t>
  </si>
  <si>
    <t>崇左市城区棚户区改造项目城南安置小区一期</t>
  </si>
  <si>
    <t>中泰崇左产业园棚户区改造项目A区</t>
  </si>
  <si>
    <t>光大银行南宁建政支行</t>
  </si>
  <si>
    <t>78870188000150947</t>
  </si>
  <si>
    <t>中泰崇左产业园棚户区改造项目B区</t>
  </si>
  <si>
    <t>1、中国工商银行崇左友谊支行    
2、中国银行股份有限公司崇左支行</t>
  </si>
  <si>
    <t>1、2112123119100061810            2、615874711051</t>
  </si>
  <si>
    <t>中泰崇左产业园棚户区改造项目C区</t>
  </si>
  <si>
    <t>光大银行南宁长湖支行</t>
  </si>
  <si>
    <t>79080188000054949</t>
  </si>
  <si>
    <t>崇左市城区棚户区改造项目城南安置小区二期</t>
  </si>
  <si>
    <t>2112 1231 1910 0044 278</t>
  </si>
  <si>
    <t>扶绥县</t>
  </si>
  <si>
    <t>扶绥县城市棚户区改造项目（五期）</t>
  </si>
  <si>
    <t>1、扶绥农商行松江分理处                          2、建行扶绥支行</t>
  </si>
  <si>
    <t>1.1379 1201 0107 9058 05
2.4500 1598 2510 5070 2781</t>
  </si>
  <si>
    <t>扶绥县城市棚户区改造项目六期（城南片区）</t>
  </si>
  <si>
    <t>1、广西北部湾银行股份有限公司崇左支行                                       2、扶绥县农村商业银行营业部</t>
  </si>
  <si>
    <t>1、8001 2496 0300 010            2、1376 0120 4000 0828</t>
  </si>
  <si>
    <t>宁明县</t>
  </si>
  <si>
    <t>宁明县2018-2020年棚户区改造安置一区项目</t>
  </si>
  <si>
    <t>交通银行广西区分行营业部
建设银行宁明分行
农村商业银行宁明分行</t>
  </si>
  <si>
    <t>451060200018170987796
45050110391200000002
147712010106470276</t>
  </si>
  <si>
    <t>宁明县2018-2020年棚户区改造安置二区项目</t>
  </si>
  <si>
    <t>大新县</t>
  </si>
  <si>
    <t>大新县城东区棚户区改造项目（一期）</t>
  </si>
  <si>
    <t>1、农业大新县支行营业室        2、大新农村商业银行桃城分理处</t>
  </si>
  <si>
    <t>1、20057401040000160              2、1636 1201 0108 4078 26</t>
  </si>
  <si>
    <t>大新县城东区棚户区改造项目（二期）</t>
  </si>
  <si>
    <t>大新县2018-2020年棚户区改造项目</t>
  </si>
  <si>
    <t>1、农业大新县支行营业室        2、崇左大新长江村镇银行</t>
  </si>
  <si>
    <t>1、20057401040000160              2、2102 5041 3010 015</t>
  </si>
  <si>
    <t>龙州县</t>
  </si>
  <si>
    <t>龙州县城2019年棚户区改造项目</t>
  </si>
  <si>
    <t>龙州农商行营业部、农行龙州广场分理处、建行龙州支行</t>
  </si>
  <si>
    <t>153612010129098798、20041501040004507、45050110295900000128</t>
  </si>
  <si>
    <t>凭祥市</t>
  </si>
  <si>
    <t>凭祥市2018年棚户区改造工程-林业局危旧房改造项目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</si>
</sst>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_);[Red]\(0\)"/>
    <numFmt numFmtId="178" formatCode="#,##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sz val="18"/>
      <name val="黑体"/>
      <charset val="134"/>
    </font>
    <font>
      <sz val="16"/>
      <name val="宋体"/>
      <charset val="134"/>
      <scheme val="minor"/>
    </font>
    <font>
      <sz val="22"/>
      <color theme="1"/>
      <name val="方正小标宋_GBK"/>
      <charset val="134"/>
    </font>
    <font>
      <sz val="24"/>
      <color theme="1"/>
      <name val="方正黑体_GBK"/>
      <charset val="134"/>
    </font>
    <font>
      <sz val="26"/>
      <color theme="1"/>
      <name val="方正小标宋_GBK"/>
      <charset val="134"/>
    </font>
    <font>
      <sz val="22"/>
      <color theme="1"/>
      <name val="方正仿宋_GBK"/>
      <charset val="134"/>
    </font>
    <font>
      <sz val="22"/>
      <color theme="1"/>
      <name val="Times New Roman"/>
      <charset val="134"/>
    </font>
    <font>
      <b/>
      <sz val="22"/>
      <color theme="1"/>
      <name val="方正仿宋_GBK"/>
      <charset val="134"/>
    </font>
    <font>
      <b/>
      <sz val="22"/>
      <color theme="1"/>
      <name val="Times New Roman"/>
      <charset val="134"/>
    </font>
    <font>
      <b/>
      <sz val="22"/>
      <name val="方正仿宋_GBK"/>
      <charset val="134"/>
    </font>
    <font>
      <b/>
      <sz val="22"/>
      <name val="Times New Roman"/>
      <charset val="134"/>
    </font>
    <font>
      <sz val="22"/>
      <name val="方正仿宋_GBK"/>
      <charset val="134"/>
    </font>
    <font>
      <sz val="22"/>
      <name val="Times New Roman"/>
      <charset val="134"/>
    </font>
    <font>
      <b/>
      <sz val="2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1" fillId="0" borderId="0"/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43" fontId="35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2" fillId="0" borderId="2" xfId="36" applyFont="1" applyBorder="1" applyAlignment="1">
      <alignment horizontal="center" vertical="center"/>
    </xf>
    <xf numFmtId="0" fontId="13" fillId="0" borderId="2" xfId="36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4" fillId="0" borderId="2" xfId="36" applyFont="1" applyBorder="1" applyAlignment="1">
      <alignment horizontal="center" vertical="center"/>
    </xf>
    <xf numFmtId="0" fontId="15" fillId="0" borderId="2" xfId="36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4" fillId="0" borderId="3" xfId="36" applyFont="1" applyBorder="1" applyAlignment="1">
      <alignment horizontal="center" vertical="center"/>
    </xf>
    <xf numFmtId="0" fontId="15" fillId="0" borderId="3" xfId="36" applyFont="1" applyBorder="1" applyAlignment="1">
      <alignment horizontal="center" vertical="center"/>
    </xf>
    <xf numFmtId="0" fontId="14" fillId="0" borderId="9" xfId="36" applyFont="1" applyBorder="1" applyAlignment="1">
      <alignment horizontal="center" vertical="center"/>
    </xf>
    <xf numFmtId="0" fontId="15" fillId="0" borderId="9" xfId="36" applyFont="1" applyBorder="1" applyAlignment="1">
      <alignment horizontal="center" vertical="center"/>
    </xf>
    <xf numFmtId="10" fontId="0" fillId="0" borderId="0" xfId="0" applyNumberFormat="1" applyBorder="1" applyAlignment="1"/>
    <xf numFmtId="0" fontId="0" fillId="0" borderId="0" xfId="0" applyNumberFormat="1" applyBorder="1" applyAlignment="1"/>
    <xf numFmtId="10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11" fillId="5" borderId="7" xfId="0" applyNumberFormat="1" applyFont="1" applyFill="1" applyBorder="1" applyAlignment="1">
      <alignment horizontal="center" vertical="center" wrapText="1"/>
    </xf>
    <xf numFmtId="10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177" fontId="15" fillId="0" borderId="2" xfId="36" applyNumberFormat="1" applyFont="1" applyBorder="1" applyAlignment="1">
      <alignment horizontal="center" vertical="center"/>
    </xf>
    <xf numFmtId="10" fontId="15" fillId="0" borderId="2" xfId="36" applyNumberFormat="1" applyFont="1" applyBorder="1" applyAlignment="1">
      <alignment horizontal="center" vertical="center"/>
    </xf>
    <xf numFmtId="0" fontId="15" fillId="0" borderId="2" xfId="36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177" fontId="15" fillId="0" borderId="3" xfId="36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棚户区签订与发放统计表(地市)2014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view="pageBreakPreview" zoomScale="40" zoomScaleNormal="100" zoomScaleSheetLayoutView="40" workbookViewId="0">
      <pane ySplit="6" topLeftCell="A6" activePane="bottomLeft" state="frozen"/>
      <selection/>
      <selection pane="bottomLeft" activeCell="A2" sqref="A2:Q2"/>
    </sheetView>
  </sheetViews>
  <sheetFormatPr defaultColWidth="9" defaultRowHeight="13.5"/>
  <cols>
    <col min="1" max="1" width="22.6666666666667" customWidth="1"/>
    <col min="2" max="2" width="23" hidden="1" customWidth="1"/>
    <col min="3" max="3" width="17.5583333333333" hidden="1" customWidth="1"/>
    <col min="4" max="4" width="13.8833333333333" hidden="1" customWidth="1"/>
    <col min="5" max="5" width="12.5583333333333" hidden="1" customWidth="1"/>
    <col min="6" max="6" width="1.66666666666667" hidden="1" customWidth="1"/>
    <col min="7" max="7" width="21.775" customWidth="1"/>
    <col min="8" max="8" width="23.2166666666667" customWidth="1"/>
    <col min="9" max="9" width="23" style="74" customWidth="1"/>
    <col min="10" max="10" width="23" style="75" customWidth="1"/>
    <col min="11" max="12" width="23" customWidth="1"/>
    <col min="13" max="13" width="23" style="74" customWidth="1"/>
    <col min="14" max="14" width="23" style="75" customWidth="1"/>
    <col min="15" max="15" width="23" customWidth="1"/>
    <col min="16" max="16" width="27.6666666666667" customWidth="1"/>
    <col min="17" max="17" width="23" style="74" customWidth="1"/>
    <col min="18" max="18" width="23" style="75" customWidth="1"/>
  </cols>
  <sheetData>
    <row r="1" ht="48" customHeight="1" spans="1:1">
      <c r="A1" s="76" t="s">
        <v>0</v>
      </c>
    </row>
    <row r="2" ht="34.5" spans="1:18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17"/>
    </row>
    <row r="3" spans="1:18">
      <c r="A3" s="78"/>
      <c r="B3" s="78"/>
      <c r="C3" s="78"/>
      <c r="D3" s="78"/>
      <c r="E3" s="78"/>
      <c r="F3" s="78"/>
      <c r="G3" s="78"/>
      <c r="H3" s="78"/>
      <c r="I3" s="101"/>
      <c r="J3" s="102"/>
      <c r="K3" s="78"/>
      <c r="L3" s="78"/>
      <c r="M3" s="101"/>
      <c r="N3" s="102"/>
      <c r="O3" s="78"/>
      <c r="P3" s="78"/>
      <c r="Q3" s="101"/>
      <c r="R3" s="102"/>
    </row>
    <row r="4" s="73" customFormat="1" ht="28.5" spans="1:18">
      <c r="A4" s="79" t="s">
        <v>2</v>
      </c>
      <c r="B4" s="80"/>
      <c r="C4" s="80"/>
      <c r="D4" s="80"/>
      <c r="E4" s="80"/>
      <c r="F4" s="80"/>
      <c r="G4" s="80"/>
      <c r="H4" s="80"/>
      <c r="I4" s="103"/>
      <c r="J4" s="104"/>
      <c r="K4" s="80"/>
      <c r="L4" s="80"/>
      <c r="M4" s="103"/>
      <c r="N4" s="104"/>
      <c r="O4" s="80"/>
      <c r="P4" s="80"/>
      <c r="Q4" s="118" t="s">
        <v>3</v>
      </c>
      <c r="R4" s="119"/>
    </row>
    <row r="5" ht="72.6" customHeight="1" spans="1:18">
      <c r="A5" s="81" t="s">
        <v>4</v>
      </c>
      <c r="B5" s="82" t="s">
        <v>5</v>
      </c>
      <c r="C5" s="83"/>
      <c r="D5" s="83"/>
      <c r="E5" s="83"/>
      <c r="F5" s="84"/>
      <c r="G5" s="85" t="s">
        <v>6</v>
      </c>
      <c r="H5" s="83"/>
      <c r="I5" s="83"/>
      <c r="J5" s="105"/>
      <c r="K5" s="85" t="s">
        <v>7</v>
      </c>
      <c r="L5" s="83"/>
      <c r="M5" s="83"/>
      <c r="N5" s="84"/>
      <c r="O5" s="85" t="s">
        <v>8</v>
      </c>
      <c r="P5" s="83"/>
      <c r="Q5" s="83"/>
      <c r="R5" s="83"/>
    </row>
    <row r="6" ht="138.6" customHeight="1" spans="1:18">
      <c r="A6" s="86"/>
      <c r="B6" s="86"/>
      <c r="C6" s="87" t="s">
        <v>9</v>
      </c>
      <c r="D6" s="88" t="s">
        <v>10</v>
      </c>
      <c r="E6" s="88" t="s">
        <v>11</v>
      </c>
      <c r="F6" s="86" t="s">
        <v>12</v>
      </c>
      <c r="G6" s="89" t="s">
        <v>13</v>
      </c>
      <c r="H6" s="90" t="s">
        <v>14</v>
      </c>
      <c r="I6" s="106" t="s">
        <v>15</v>
      </c>
      <c r="J6" s="107" t="s">
        <v>16</v>
      </c>
      <c r="K6" s="90" t="s">
        <v>17</v>
      </c>
      <c r="L6" s="90" t="s">
        <v>14</v>
      </c>
      <c r="M6" s="106" t="s">
        <v>15</v>
      </c>
      <c r="N6" s="107" t="s">
        <v>18</v>
      </c>
      <c r="O6" s="90" t="s">
        <v>17</v>
      </c>
      <c r="P6" s="90" t="s">
        <v>19</v>
      </c>
      <c r="Q6" s="106" t="s">
        <v>15</v>
      </c>
      <c r="R6" s="107" t="s">
        <v>18</v>
      </c>
    </row>
    <row r="7" ht="49.95" customHeight="1" spans="1:18">
      <c r="A7" s="91" t="s">
        <v>20</v>
      </c>
      <c r="B7" s="92">
        <f t="shared" ref="B7:H7" si="0">SUM(B8:B20)</f>
        <v>189300</v>
      </c>
      <c r="C7" s="92">
        <f t="shared" si="0"/>
        <v>74741</v>
      </c>
      <c r="D7" s="92">
        <f t="shared" si="0"/>
        <v>74285</v>
      </c>
      <c r="E7" s="92">
        <f t="shared" si="0"/>
        <v>8539</v>
      </c>
      <c r="F7" s="92">
        <f t="shared" si="0"/>
        <v>31735</v>
      </c>
      <c r="G7" s="93">
        <f t="shared" si="0"/>
        <v>2000000</v>
      </c>
      <c r="H7" s="93">
        <f t="shared" si="0"/>
        <v>988865</v>
      </c>
      <c r="I7" s="108">
        <f>H7/G7</f>
        <v>0.4944325</v>
      </c>
      <c r="J7" s="109"/>
      <c r="K7" s="93">
        <f>SUM(K8:K20)</f>
        <v>500000</v>
      </c>
      <c r="L7" s="93">
        <f>SUM(L8:L20)</f>
        <v>420795</v>
      </c>
      <c r="M7" s="108">
        <f>L7/K7</f>
        <v>0.84159</v>
      </c>
      <c r="N7" s="109"/>
      <c r="O7" s="93">
        <f>SUM(O8:O20)</f>
        <v>1500000</v>
      </c>
      <c r="P7" s="93">
        <f>SUM(P8:P20)</f>
        <v>568070</v>
      </c>
      <c r="Q7" s="108">
        <f>P7/O7</f>
        <v>0.378713333333333</v>
      </c>
      <c r="R7" s="109"/>
    </row>
    <row r="8" ht="49.95" customHeight="1" spans="1:18">
      <c r="A8" s="94" t="s">
        <v>21</v>
      </c>
      <c r="B8" s="95">
        <f>C8+D8+E8+F8</f>
        <v>18202</v>
      </c>
      <c r="C8" s="95">
        <v>5442</v>
      </c>
      <c r="D8" s="95">
        <v>4381</v>
      </c>
      <c r="E8" s="95">
        <v>429</v>
      </c>
      <c r="F8" s="95">
        <v>7950</v>
      </c>
      <c r="G8" s="96">
        <v>282000</v>
      </c>
      <c r="H8" s="96">
        <f t="shared" ref="H8:H20" si="1">L8+P8</f>
        <v>191398</v>
      </c>
      <c r="I8" s="110">
        <f>H8/G8</f>
        <v>0.678716312056738</v>
      </c>
      <c r="J8" s="111">
        <v>2</v>
      </c>
      <c r="K8" s="112">
        <v>19000</v>
      </c>
      <c r="L8" s="112">
        <v>14230</v>
      </c>
      <c r="M8" s="113">
        <f>L8/K8</f>
        <v>0.748947368421053</v>
      </c>
      <c r="N8" s="114">
        <v>4</v>
      </c>
      <c r="O8" s="96">
        <v>263000</v>
      </c>
      <c r="P8" s="96">
        <v>177168</v>
      </c>
      <c r="Q8" s="110">
        <f>P8/O8</f>
        <v>0.673642585551331</v>
      </c>
      <c r="R8" s="114">
        <v>1</v>
      </c>
    </row>
    <row r="9" ht="49.95" customHeight="1" spans="1:18">
      <c r="A9" s="94" t="s">
        <v>22</v>
      </c>
      <c r="B9" s="95">
        <f t="shared" ref="B9:B20" si="2">C9+D9+E9+F9</f>
        <v>6455</v>
      </c>
      <c r="C9" s="95">
        <v>3614</v>
      </c>
      <c r="D9" s="95">
        <v>1556</v>
      </c>
      <c r="E9" s="95">
        <v>0</v>
      </c>
      <c r="F9" s="95">
        <v>1285</v>
      </c>
      <c r="G9" s="96">
        <f>K9+O9</f>
        <v>59500</v>
      </c>
      <c r="H9" s="96">
        <f t="shared" si="1"/>
        <v>34600</v>
      </c>
      <c r="I9" s="110">
        <f t="shared" ref="I9:I20" si="3">H9/G9</f>
        <v>0.581512605042017</v>
      </c>
      <c r="J9" s="111">
        <v>4</v>
      </c>
      <c r="K9" s="112">
        <v>27500</v>
      </c>
      <c r="L9" s="112">
        <v>24500</v>
      </c>
      <c r="M9" s="113">
        <f t="shared" ref="M9:M20" si="4">L9/K9</f>
        <v>0.890909090909091</v>
      </c>
      <c r="N9" s="114">
        <v>2</v>
      </c>
      <c r="O9" s="96">
        <v>32000</v>
      </c>
      <c r="P9" s="96">
        <v>10100</v>
      </c>
      <c r="Q9" s="110">
        <f t="shared" ref="Q9:Q20" si="5">P9/O9</f>
        <v>0.315625</v>
      </c>
      <c r="R9" s="114">
        <v>7</v>
      </c>
    </row>
    <row r="10" ht="49.95" customHeight="1" spans="1:18">
      <c r="A10" s="94" t="s">
        <v>23</v>
      </c>
      <c r="B10" s="95">
        <f t="shared" si="2"/>
        <v>9559</v>
      </c>
      <c r="C10" s="95">
        <v>4598</v>
      </c>
      <c r="D10" s="95">
        <v>2127</v>
      </c>
      <c r="E10" s="95">
        <v>0</v>
      </c>
      <c r="F10" s="95">
        <v>2834</v>
      </c>
      <c r="G10" s="96">
        <f>K10+O10</f>
        <v>129000</v>
      </c>
      <c r="H10" s="96">
        <f t="shared" si="1"/>
        <v>44701</v>
      </c>
      <c r="I10" s="110">
        <f t="shared" si="3"/>
        <v>0.346519379844961</v>
      </c>
      <c r="J10" s="111">
        <v>11</v>
      </c>
      <c r="K10" s="112">
        <v>12600</v>
      </c>
      <c r="L10" s="112">
        <v>8352</v>
      </c>
      <c r="M10" s="113">
        <f t="shared" si="4"/>
        <v>0.662857142857143</v>
      </c>
      <c r="N10" s="114">
        <v>8</v>
      </c>
      <c r="O10" s="96">
        <v>116400</v>
      </c>
      <c r="P10" s="96">
        <v>36349</v>
      </c>
      <c r="Q10" s="110">
        <f t="shared" si="5"/>
        <v>0.312276632302405</v>
      </c>
      <c r="R10" s="114">
        <v>8</v>
      </c>
    </row>
    <row r="11" ht="49.95" customHeight="1" spans="1:18">
      <c r="A11" s="94" t="s">
        <v>24</v>
      </c>
      <c r="B11" s="95">
        <v>17352</v>
      </c>
      <c r="C11" s="95">
        <v>9101</v>
      </c>
      <c r="D11" s="95">
        <v>2694</v>
      </c>
      <c r="E11" s="95">
        <v>303</v>
      </c>
      <c r="F11" s="95">
        <v>5254</v>
      </c>
      <c r="G11" s="96">
        <v>228000</v>
      </c>
      <c r="H11" s="96">
        <f t="shared" si="1"/>
        <v>147500</v>
      </c>
      <c r="I11" s="110">
        <f t="shared" si="3"/>
        <v>0.646929824561403</v>
      </c>
      <c r="J11" s="111">
        <v>3</v>
      </c>
      <c r="K11" s="112">
        <v>100000</v>
      </c>
      <c r="L11" s="112">
        <v>100000</v>
      </c>
      <c r="M11" s="113">
        <f t="shared" si="4"/>
        <v>1</v>
      </c>
      <c r="N11" s="114">
        <v>1</v>
      </c>
      <c r="O11" s="96">
        <v>128000</v>
      </c>
      <c r="P11" s="96">
        <v>47500</v>
      </c>
      <c r="Q11" s="110">
        <f t="shared" si="5"/>
        <v>0.37109375</v>
      </c>
      <c r="R11" s="114">
        <v>4</v>
      </c>
    </row>
    <row r="12" ht="49.95" customHeight="1" spans="1:18">
      <c r="A12" s="97" t="s">
        <v>25</v>
      </c>
      <c r="B12" s="95">
        <f t="shared" si="2"/>
        <v>870</v>
      </c>
      <c r="C12" s="98">
        <v>870</v>
      </c>
      <c r="D12" s="98">
        <v>0</v>
      </c>
      <c r="E12" s="98">
        <v>0</v>
      </c>
      <c r="F12" s="98">
        <v>0</v>
      </c>
      <c r="G12" s="96">
        <f>K12+O12</f>
        <v>11200</v>
      </c>
      <c r="H12" s="96">
        <f t="shared" si="1"/>
        <v>4099</v>
      </c>
      <c r="I12" s="110">
        <f t="shared" si="3"/>
        <v>0.365982142857143</v>
      </c>
      <c r="J12" s="115">
        <v>10</v>
      </c>
      <c r="K12" s="116">
        <v>0</v>
      </c>
      <c r="L12" s="116">
        <v>0</v>
      </c>
      <c r="M12" s="113">
        <v>0</v>
      </c>
      <c r="N12" s="114" t="s">
        <v>26</v>
      </c>
      <c r="O12" s="96">
        <v>11200</v>
      </c>
      <c r="P12" s="96">
        <v>4099</v>
      </c>
      <c r="Q12" s="110">
        <f t="shared" si="5"/>
        <v>0.365982142857143</v>
      </c>
      <c r="R12" s="114">
        <v>3</v>
      </c>
    </row>
    <row r="13" ht="49.95" customHeight="1" spans="1:18">
      <c r="A13" s="99" t="s">
        <v>27</v>
      </c>
      <c r="B13" s="95">
        <f t="shared" si="2"/>
        <v>8422</v>
      </c>
      <c r="C13" s="100">
        <v>2540</v>
      </c>
      <c r="D13" s="100">
        <v>3796</v>
      </c>
      <c r="E13" s="100">
        <v>1819</v>
      </c>
      <c r="F13" s="100">
        <v>267</v>
      </c>
      <c r="G13" s="96">
        <f>K13+O13</f>
        <v>92000</v>
      </c>
      <c r="H13" s="96">
        <f t="shared" si="1"/>
        <v>13222</v>
      </c>
      <c r="I13" s="110">
        <f t="shared" si="3"/>
        <v>0.143717391304348</v>
      </c>
      <c r="J13" s="111">
        <v>13</v>
      </c>
      <c r="K13" s="112">
        <v>0</v>
      </c>
      <c r="L13" s="112">
        <v>0</v>
      </c>
      <c r="M13" s="113">
        <v>0</v>
      </c>
      <c r="N13" s="114" t="s">
        <v>26</v>
      </c>
      <c r="O13" s="96">
        <v>92000</v>
      </c>
      <c r="P13" s="96">
        <v>13222</v>
      </c>
      <c r="Q13" s="110">
        <f t="shared" si="5"/>
        <v>0.143717391304348</v>
      </c>
      <c r="R13" s="114">
        <v>13</v>
      </c>
    </row>
    <row r="14" ht="49.95" customHeight="1" spans="1:18">
      <c r="A14" s="94" t="s">
        <v>28</v>
      </c>
      <c r="B14" s="95">
        <f t="shared" si="2"/>
        <v>18878</v>
      </c>
      <c r="C14" s="95">
        <v>8719</v>
      </c>
      <c r="D14" s="95">
        <v>6587</v>
      </c>
      <c r="E14" s="95">
        <v>0</v>
      </c>
      <c r="F14" s="95">
        <v>3572</v>
      </c>
      <c r="G14" s="96">
        <f>K14+O14</f>
        <v>182400</v>
      </c>
      <c r="H14" s="96">
        <f t="shared" si="1"/>
        <v>82797</v>
      </c>
      <c r="I14" s="110">
        <f t="shared" si="3"/>
        <v>0.453930921052632</v>
      </c>
      <c r="J14" s="111">
        <v>5</v>
      </c>
      <c r="K14" s="112">
        <v>65400</v>
      </c>
      <c r="L14" s="112">
        <v>42871</v>
      </c>
      <c r="M14" s="113">
        <f t="shared" si="4"/>
        <v>0.655519877675841</v>
      </c>
      <c r="N14" s="114">
        <v>9</v>
      </c>
      <c r="O14" s="96">
        <v>117000</v>
      </c>
      <c r="P14" s="96">
        <v>39926</v>
      </c>
      <c r="Q14" s="110">
        <f t="shared" si="5"/>
        <v>0.341247863247863</v>
      </c>
      <c r="R14" s="114">
        <v>5</v>
      </c>
    </row>
    <row r="15" ht="49.95" customHeight="1" spans="1:18">
      <c r="A15" s="94" t="s">
        <v>29</v>
      </c>
      <c r="B15" s="95">
        <f t="shared" si="2"/>
        <v>17582</v>
      </c>
      <c r="C15" s="95">
        <v>13507</v>
      </c>
      <c r="D15" s="95">
        <v>2223</v>
      </c>
      <c r="E15" s="95">
        <v>0</v>
      </c>
      <c r="F15" s="95">
        <v>1852</v>
      </c>
      <c r="G15" s="96">
        <f>K15+O15</f>
        <v>99000</v>
      </c>
      <c r="H15" s="96">
        <f t="shared" si="1"/>
        <v>38542</v>
      </c>
      <c r="I15" s="110">
        <f t="shared" si="3"/>
        <v>0.389313131313131</v>
      </c>
      <c r="J15" s="111">
        <v>6</v>
      </c>
      <c r="K15" s="112">
        <v>13000</v>
      </c>
      <c r="L15" s="112">
        <v>9852</v>
      </c>
      <c r="M15" s="113">
        <f t="shared" si="4"/>
        <v>0.757846153846154</v>
      </c>
      <c r="N15" s="114">
        <v>3</v>
      </c>
      <c r="O15" s="96">
        <v>86000</v>
      </c>
      <c r="P15" s="96">
        <v>28690</v>
      </c>
      <c r="Q15" s="110">
        <f t="shared" si="5"/>
        <v>0.333604651162791</v>
      </c>
      <c r="R15" s="114">
        <v>6</v>
      </c>
    </row>
    <row r="16" ht="49.95" customHeight="1" spans="1:18">
      <c r="A16" s="94" t="s">
        <v>30</v>
      </c>
      <c r="B16" s="95">
        <f t="shared" si="2"/>
        <v>26910</v>
      </c>
      <c r="C16" s="95">
        <v>1419</v>
      </c>
      <c r="D16" s="95">
        <v>25099</v>
      </c>
      <c r="E16" s="95">
        <v>0</v>
      </c>
      <c r="F16" s="95">
        <v>392</v>
      </c>
      <c r="G16" s="96">
        <v>319300</v>
      </c>
      <c r="H16" s="96">
        <f t="shared" si="1"/>
        <v>120104</v>
      </c>
      <c r="I16" s="110">
        <f t="shared" si="3"/>
        <v>0.376147823363608</v>
      </c>
      <c r="J16" s="111">
        <v>8</v>
      </c>
      <c r="K16" s="112">
        <v>87600</v>
      </c>
      <c r="L16" s="112">
        <v>61599</v>
      </c>
      <c r="M16" s="113">
        <f t="shared" si="4"/>
        <v>0.703184931506849</v>
      </c>
      <c r="N16" s="114">
        <v>7</v>
      </c>
      <c r="O16" s="96">
        <v>231700</v>
      </c>
      <c r="P16" s="96">
        <v>58505</v>
      </c>
      <c r="Q16" s="110">
        <f t="shared" si="5"/>
        <v>0.252503236944325</v>
      </c>
      <c r="R16" s="114">
        <v>9</v>
      </c>
    </row>
    <row r="17" ht="49.95" customHeight="1" spans="1:18">
      <c r="A17" s="94" t="s">
        <v>31</v>
      </c>
      <c r="B17" s="95">
        <f t="shared" si="2"/>
        <v>10270</v>
      </c>
      <c r="C17" s="95">
        <v>7828</v>
      </c>
      <c r="D17" s="95">
        <v>1527</v>
      </c>
      <c r="E17" s="95">
        <v>0</v>
      </c>
      <c r="F17" s="95">
        <v>915</v>
      </c>
      <c r="G17" s="96">
        <v>81700</v>
      </c>
      <c r="H17" s="96">
        <f t="shared" si="1"/>
        <v>30637</v>
      </c>
      <c r="I17" s="110">
        <f t="shared" si="3"/>
        <v>0.37499388004896</v>
      </c>
      <c r="J17" s="115">
        <v>9</v>
      </c>
      <c r="K17" s="116">
        <v>29500</v>
      </c>
      <c r="L17" s="116">
        <v>20854</v>
      </c>
      <c r="M17" s="113">
        <f t="shared" si="4"/>
        <v>0.706915254237288</v>
      </c>
      <c r="N17" s="114">
        <v>6</v>
      </c>
      <c r="O17" s="96">
        <v>52200</v>
      </c>
      <c r="P17" s="96">
        <v>9783</v>
      </c>
      <c r="Q17" s="110">
        <f t="shared" si="5"/>
        <v>0.187413793103448</v>
      </c>
      <c r="R17" s="114">
        <v>12</v>
      </c>
    </row>
    <row r="18" ht="49.95" customHeight="1" spans="1:18">
      <c r="A18" s="94" t="s">
        <v>32</v>
      </c>
      <c r="B18" s="95">
        <f t="shared" si="2"/>
        <v>26398</v>
      </c>
      <c r="C18" s="95">
        <v>5776</v>
      </c>
      <c r="D18" s="95">
        <v>9646</v>
      </c>
      <c r="E18" s="95">
        <v>3642</v>
      </c>
      <c r="F18" s="95">
        <v>7334</v>
      </c>
      <c r="G18" s="96">
        <v>178600</v>
      </c>
      <c r="H18" s="96">
        <f t="shared" si="1"/>
        <v>53490</v>
      </c>
      <c r="I18" s="110">
        <f t="shared" si="3"/>
        <v>0.2994960806271</v>
      </c>
      <c r="J18" s="111">
        <v>12</v>
      </c>
      <c r="K18" s="112">
        <v>18000</v>
      </c>
      <c r="L18" s="112">
        <v>18000</v>
      </c>
      <c r="M18" s="113">
        <f t="shared" si="4"/>
        <v>1</v>
      </c>
      <c r="N18" s="114">
        <v>1</v>
      </c>
      <c r="O18" s="96">
        <v>160600</v>
      </c>
      <c r="P18" s="96">
        <v>35490</v>
      </c>
      <c r="Q18" s="110">
        <f t="shared" si="5"/>
        <v>0.220983810709838</v>
      </c>
      <c r="R18" s="114">
        <v>11</v>
      </c>
    </row>
    <row r="19" ht="49.95" customHeight="1" spans="1:18">
      <c r="A19" s="94" t="s">
        <v>33</v>
      </c>
      <c r="B19" s="95">
        <f t="shared" si="2"/>
        <v>9403</v>
      </c>
      <c r="C19" s="95">
        <v>4805</v>
      </c>
      <c r="D19" s="95">
        <v>4598</v>
      </c>
      <c r="E19" s="95">
        <v>0</v>
      </c>
      <c r="F19" s="95">
        <v>0</v>
      </c>
      <c r="G19" s="96">
        <f>K19+O19</f>
        <v>85900</v>
      </c>
      <c r="H19" s="96">
        <f t="shared" si="1"/>
        <v>33206</v>
      </c>
      <c r="I19" s="110">
        <f t="shared" si="3"/>
        <v>0.386565774155995</v>
      </c>
      <c r="J19" s="111">
        <v>7</v>
      </c>
      <c r="K19" s="112">
        <v>27000</v>
      </c>
      <c r="L19" s="112">
        <v>20137</v>
      </c>
      <c r="M19" s="113">
        <f t="shared" si="4"/>
        <v>0.745814814814815</v>
      </c>
      <c r="N19" s="114">
        <v>5</v>
      </c>
      <c r="O19" s="96">
        <v>58900</v>
      </c>
      <c r="P19" s="96">
        <v>13069</v>
      </c>
      <c r="Q19" s="110">
        <f t="shared" si="5"/>
        <v>0.22188455008489</v>
      </c>
      <c r="R19" s="114">
        <v>10</v>
      </c>
    </row>
    <row r="20" ht="49.95" customHeight="1" spans="1:18">
      <c r="A20" s="94" t="s">
        <v>34</v>
      </c>
      <c r="B20" s="95">
        <f t="shared" si="2"/>
        <v>18999</v>
      </c>
      <c r="C20" s="95">
        <v>6522</v>
      </c>
      <c r="D20" s="95">
        <v>10051</v>
      </c>
      <c r="E20" s="95">
        <v>2346</v>
      </c>
      <c r="F20" s="95">
        <v>80</v>
      </c>
      <c r="G20" s="96">
        <v>251400</v>
      </c>
      <c r="H20" s="96">
        <f t="shared" si="1"/>
        <v>194569</v>
      </c>
      <c r="I20" s="110">
        <f t="shared" si="3"/>
        <v>0.773941925218775</v>
      </c>
      <c r="J20" s="111">
        <v>1</v>
      </c>
      <c r="K20" s="112">
        <v>100400</v>
      </c>
      <c r="L20" s="112">
        <v>100400</v>
      </c>
      <c r="M20" s="113">
        <f t="shared" si="4"/>
        <v>1</v>
      </c>
      <c r="N20" s="114">
        <v>1</v>
      </c>
      <c r="O20" s="96">
        <v>151000</v>
      </c>
      <c r="P20" s="96">
        <v>94169</v>
      </c>
      <c r="Q20" s="110">
        <f t="shared" si="5"/>
        <v>0.623635761589404</v>
      </c>
      <c r="R20" s="114">
        <v>2</v>
      </c>
    </row>
  </sheetData>
  <autoFilter ref="A6:R20">
    <extLst/>
  </autoFilter>
  <mergeCells count="8">
    <mergeCell ref="A2:Q2"/>
    <mergeCell ref="Q4:R4"/>
    <mergeCell ref="C5:F5"/>
    <mergeCell ref="G5:I5"/>
    <mergeCell ref="K5:N5"/>
    <mergeCell ref="O5:R5"/>
    <mergeCell ref="A5:A6"/>
    <mergeCell ref="B5:B6"/>
  </mergeCells>
  <pageMargins left="0.7" right="0.7" top="0.75" bottom="0.75" header="0.3" footer="0.3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4"/>
  <sheetViews>
    <sheetView view="pageBreakPreview" zoomScale="60" zoomScaleNormal="85" zoomScaleSheetLayoutView="60" workbookViewId="0">
      <pane ySplit="3" topLeftCell="A4" activePane="bottomLeft" state="frozen"/>
      <selection/>
      <selection pane="bottomLeft" activeCell="H127" sqref="H127:H147"/>
    </sheetView>
  </sheetViews>
  <sheetFormatPr defaultColWidth="9" defaultRowHeight="13.5"/>
  <cols>
    <col min="1" max="1" width="10.4416666666667" customWidth="1"/>
    <col min="2" max="2" width="16.1083333333333" customWidth="1"/>
    <col min="3" max="3" width="53.3333333333333" style="2" customWidth="1"/>
    <col min="4" max="6" width="17.775" style="3" hidden="1" customWidth="1"/>
    <col min="7" max="7" width="14.4416666666667" style="4" hidden="1" customWidth="1"/>
    <col min="8" max="8" width="24.1083333333333" style="5" customWidth="1"/>
    <col min="9" max="9" width="14.4416666666667" style="6" customWidth="1"/>
    <col min="10" max="10" width="20.1083333333333" style="6" customWidth="1"/>
    <col min="11" max="11" width="21.6666666666667" style="6" customWidth="1"/>
    <col min="12" max="12" width="50.3333333333333" style="7" customWidth="1"/>
    <col min="13" max="13" width="41.2166666666667" style="8" customWidth="1"/>
    <col min="14" max="16" width="32.8833333333333" customWidth="1"/>
  </cols>
  <sheetData>
    <row r="1" ht="56.4" customHeight="1" spans="1:16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37"/>
      <c r="L1" s="38"/>
      <c r="M1" s="39"/>
      <c r="N1" t="s">
        <v>36</v>
      </c>
      <c r="P1" t="s">
        <v>37</v>
      </c>
    </row>
    <row r="2" ht="79.2" customHeight="1" spans="1:16">
      <c r="A2" s="10" t="s">
        <v>38</v>
      </c>
      <c r="B2" s="10" t="s">
        <v>39</v>
      </c>
      <c r="C2" s="11" t="s">
        <v>40</v>
      </c>
      <c r="D2" s="12" t="s">
        <v>41</v>
      </c>
      <c r="E2" s="12" t="s">
        <v>42</v>
      </c>
      <c r="F2" s="12" t="s">
        <v>43</v>
      </c>
      <c r="G2" s="12" t="s">
        <v>44</v>
      </c>
      <c r="H2" s="13" t="s">
        <v>45</v>
      </c>
      <c r="I2" s="40" t="s">
        <v>46</v>
      </c>
      <c r="J2" s="40" t="s">
        <v>47</v>
      </c>
      <c r="K2" s="40" t="s">
        <v>48</v>
      </c>
      <c r="L2" s="40" t="s">
        <v>49</v>
      </c>
      <c r="M2" s="41" t="s">
        <v>50</v>
      </c>
      <c r="N2" s="42" t="s">
        <v>51</v>
      </c>
      <c r="P2" t="s">
        <v>52</v>
      </c>
    </row>
    <row r="3" ht="36" customHeight="1" spans="1:16">
      <c r="A3" s="14"/>
      <c r="B3" s="14"/>
      <c r="C3" s="15"/>
      <c r="D3" s="16">
        <f>D4+D16+D26+D40+D55+D59+D68+D81+D125+D148+D166+D189+D177</f>
        <v>74741</v>
      </c>
      <c r="E3" s="16">
        <f t="shared" ref="E3:H3" si="0">E4+E16+E26+E40+E55+E59+E68+E81+E125+E148+E166+E189+E177</f>
        <v>74285</v>
      </c>
      <c r="F3" s="16">
        <f t="shared" si="0"/>
        <v>8539</v>
      </c>
      <c r="G3" s="16">
        <f t="shared" si="0"/>
        <v>31735</v>
      </c>
      <c r="H3" s="17">
        <f t="shared" si="0"/>
        <v>988864.812335</v>
      </c>
      <c r="I3" s="23"/>
      <c r="J3" s="43">
        <f>J4+J16+J26+J40+J55+J59+J68+J81+J125+J148+J166+J189+J177</f>
        <v>2000000</v>
      </c>
      <c r="K3" s="43"/>
      <c r="L3" s="44"/>
      <c r="M3" s="45"/>
      <c r="P3" t="s">
        <v>53</v>
      </c>
    </row>
    <row r="4" s="1" customFormat="1" ht="40.05" customHeight="1" spans="1:16">
      <c r="A4" s="18" t="s">
        <v>54</v>
      </c>
      <c r="B4" s="18" t="s">
        <v>55</v>
      </c>
      <c r="C4" s="19" t="s">
        <v>54</v>
      </c>
      <c r="D4" s="20">
        <f>SUM(D5:D15)</f>
        <v>5442</v>
      </c>
      <c r="E4" s="20">
        <f t="shared" ref="E4:H4" si="1">SUM(E5:E15)</f>
        <v>4381</v>
      </c>
      <c r="F4" s="20">
        <f t="shared" si="1"/>
        <v>429</v>
      </c>
      <c r="G4" s="20">
        <f t="shared" si="1"/>
        <v>7950</v>
      </c>
      <c r="H4" s="17">
        <f t="shared" si="1"/>
        <v>191398.238</v>
      </c>
      <c r="I4" s="23"/>
      <c r="J4" s="46">
        <f>SUM(J5:J15)</f>
        <v>282000</v>
      </c>
      <c r="K4" s="46"/>
      <c r="L4" s="46"/>
      <c r="M4" s="45"/>
      <c r="P4" s="1" t="s">
        <v>56</v>
      </c>
    </row>
    <row r="5" s="1" customFormat="1" ht="40.05" customHeight="1" spans="1:13">
      <c r="A5" s="21">
        <v>1</v>
      </c>
      <c r="B5" s="21" t="s">
        <v>57</v>
      </c>
      <c r="C5" s="22" t="s">
        <v>58</v>
      </c>
      <c r="D5" s="23">
        <v>3912</v>
      </c>
      <c r="E5" s="23">
        <v>0</v>
      </c>
      <c r="F5" s="23">
        <v>0</v>
      </c>
      <c r="G5" s="23">
        <v>0</v>
      </c>
      <c r="H5" s="17">
        <v>12000</v>
      </c>
      <c r="I5" s="23" t="s">
        <v>36</v>
      </c>
      <c r="J5" s="47">
        <v>12000</v>
      </c>
      <c r="K5" s="47" t="s">
        <v>56</v>
      </c>
      <c r="L5" s="46" t="s">
        <v>59</v>
      </c>
      <c r="M5" s="45" t="s">
        <v>60</v>
      </c>
    </row>
    <row r="6" ht="40.05" customHeight="1" spans="1:13">
      <c r="A6" s="14">
        <v>2</v>
      </c>
      <c r="B6" s="14" t="s">
        <v>61</v>
      </c>
      <c r="C6" s="14" t="s">
        <v>62</v>
      </c>
      <c r="D6" s="16">
        <v>633</v>
      </c>
      <c r="E6" s="16">
        <v>1403</v>
      </c>
      <c r="F6" s="16">
        <v>0</v>
      </c>
      <c r="G6" s="24">
        <v>0</v>
      </c>
      <c r="H6" s="25">
        <v>40000</v>
      </c>
      <c r="I6" s="48" t="s">
        <v>51</v>
      </c>
      <c r="J6" s="47">
        <v>40000</v>
      </c>
      <c r="K6" s="47" t="s">
        <v>52</v>
      </c>
      <c r="L6" s="46" t="s">
        <v>63</v>
      </c>
      <c r="M6" s="45" t="s">
        <v>64</v>
      </c>
    </row>
    <row r="7" ht="40.05" customHeight="1" spans="1:13">
      <c r="A7" s="26">
        <v>3</v>
      </c>
      <c r="B7" s="27" t="s">
        <v>61</v>
      </c>
      <c r="C7" s="27" t="s">
        <v>65</v>
      </c>
      <c r="D7" s="16"/>
      <c r="E7" s="16"/>
      <c r="F7" s="16"/>
      <c r="G7" s="24"/>
      <c r="H7" s="28">
        <v>21000</v>
      </c>
      <c r="I7" s="49" t="s">
        <v>51</v>
      </c>
      <c r="J7" s="50">
        <v>80000</v>
      </c>
      <c r="K7" s="50" t="s">
        <v>56</v>
      </c>
      <c r="L7" s="46" t="s">
        <v>66</v>
      </c>
      <c r="M7" s="45" t="s">
        <v>67</v>
      </c>
    </row>
    <row r="8" ht="40.05" customHeight="1" spans="1:13">
      <c r="A8" s="29"/>
      <c r="B8" s="30"/>
      <c r="C8" s="30"/>
      <c r="D8" s="16">
        <v>0</v>
      </c>
      <c r="E8" s="16">
        <v>1810</v>
      </c>
      <c r="F8" s="16">
        <v>0</v>
      </c>
      <c r="G8" s="24">
        <v>7343</v>
      </c>
      <c r="H8" s="31"/>
      <c r="I8" s="51"/>
      <c r="J8" s="52"/>
      <c r="K8" s="52"/>
      <c r="L8" s="46" t="s">
        <v>68</v>
      </c>
      <c r="M8" s="45" t="s">
        <v>69</v>
      </c>
    </row>
    <row r="9" ht="40.05" customHeight="1" spans="1:13">
      <c r="A9" s="14">
        <v>4</v>
      </c>
      <c r="B9" s="14" t="s">
        <v>61</v>
      </c>
      <c r="C9" s="14" t="s">
        <v>70</v>
      </c>
      <c r="D9" s="16">
        <v>0</v>
      </c>
      <c r="E9" s="16">
        <v>370</v>
      </c>
      <c r="F9" s="16">
        <v>429</v>
      </c>
      <c r="G9" s="24">
        <v>0</v>
      </c>
      <c r="H9" s="25">
        <v>56168.238</v>
      </c>
      <c r="I9" s="48" t="s">
        <v>51</v>
      </c>
      <c r="J9" s="47">
        <v>80000</v>
      </c>
      <c r="K9" s="47" t="s">
        <v>37</v>
      </c>
      <c r="L9" s="46" t="s">
        <v>63</v>
      </c>
      <c r="M9" s="45" t="s">
        <v>64</v>
      </c>
    </row>
    <row r="10" ht="40.05" customHeight="1" spans="1:13">
      <c r="A10" s="32">
        <v>5</v>
      </c>
      <c r="B10" s="14" t="s">
        <v>61</v>
      </c>
      <c r="C10" s="14" t="s">
        <v>71</v>
      </c>
      <c r="D10" s="16">
        <v>0</v>
      </c>
      <c r="E10" s="16">
        <v>93</v>
      </c>
      <c r="F10" s="16">
        <v>0</v>
      </c>
      <c r="G10" s="24">
        <v>607</v>
      </c>
      <c r="H10" s="25">
        <v>10000</v>
      </c>
      <c r="I10" s="48" t="s">
        <v>51</v>
      </c>
      <c r="J10" s="47">
        <v>10000</v>
      </c>
      <c r="K10" s="47" t="s">
        <v>52</v>
      </c>
      <c r="L10" s="46" t="s">
        <v>72</v>
      </c>
      <c r="M10" s="45" t="s">
        <v>73</v>
      </c>
    </row>
    <row r="11" ht="40.05" customHeight="1" spans="1:13">
      <c r="A11" s="14">
        <v>6</v>
      </c>
      <c r="B11" s="14" t="s">
        <v>61</v>
      </c>
      <c r="C11" s="15" t="s">
        <v>74</v>
      </c>
      <c r="D11" s="16">
        <v>0</v>
      </c>
      <c r="E11" s="16">
        <v>705</v>
      </c>
      <c r="F11" s="16">
        <v>0</v>
      </c>
      <c r="G11" s="24">
        <v>0</v>
      </c>
      <c r="H11" s="25">
        <v>50000</v>
      </c>
      <c r="I11" s="48" t="s">
        <v>51</v>
      </c>
      <c r="J11" s="47">
        <v>50000</v>
      </c>
      <c r="K11" s="47" t="s">
        <v>52</v>
      </c>
      <c r="L11" s="46" t="s">
        <v>75</v>
      </c>
      <c r="M11" s="45" t="s">
        <v>76</v>
      </c>
    </row>
    <row r="12" ht="40.05" customHeight="1" spans="1:13">
      <c r="A12" s="32">
        <v>7</v>
      </c>
      <c r="B12" s="14" t="s">
        <v>77</v>
      </c>
      <c r="C12" s="15" t="s">
        <v>78</v>
      </c>
      <c r="D12" s="24">
        <v>443</v>
      </c>
      <c r="E12" s="16"/>
      <c r="F12" s="24"/>
      <c r="G12" s="16"/>
      <c r="H12" s="17">
        <v>230</v>
      </c>
      <c r="I12" s="23" t="s">
        <v>36</v>
      </c>
      <c r="J12" s="47">
        <v>5000</v>
      </c>
      <c r="K12" s="47" t="s">
        <v>56</v>
      </c>
      <c r="L12" s="46" t="s">
        <v>79</v>
      </c>
      <c r="M12" s="45" t="s">
        <v>80</v>
      </c>
    </row>
    <row r="13" ht="40.05" customHeight="1" spans="1:13">
      <c r="A13" s="27">
        <v>8</v>
      </c>
      <c r="B13" s="27" t="s">
        <v>81</v>
      </c>
      <c r="C13" s="33" t="s">
        <v>82</v>
      </c>
      <c r="D13" s="27"/>
      <c r="E13" s="33"/>
      <c r="F13" s="27"/>
      <c r="G13" s="33"/>
      <c r="H13" s="28">
        <v>2000</v>
      </c>
      <c r="I13" s="49" t="s">
        <v>36</v>
      </c>
      <c r="J13" s="50">
        <v>2000</v>
      </c>
      <c r="K13" s="50" t="s">
        <v>56</v>
      </c>
      <c r="L13" s="46" t="s">
        <v>83</v>
      </c>
      <c r="M13" s="45" t="s">
        <v>84</v>
      </c>
    </row>
    <row r="14" ht="40.05" customHeight="1" spans="1:13">
      <c r="A14" s="30"/>
      <c r="B14" s="30"/>
      <c r="C14" s="34"/>
      <c r="D14" s="33">
        <v>454</v>
      </c>
      <c r="E14" s="33">
        <v>0</v>
      </c>
      <c r="F14" s="33">
        <v>0</v>
      </c>
      <c r="G14" s="27">
        <v>0</v>
      </c>
      <c r="H14" s="31"/>
      <c r="I14" s="51"/>
      <c r="J14" s="52"/>
      <c r="K14" s="52"/>
      <c r="L14" s="46" t="s">
        <v>85</v>
      </c>
      <c r="M14" s="45" t="s">
        <v>86</v>
      </c>
    </row>
    <row r="15" ht="40.05" customHeight="1" spans="1:13">
      <c r="A15" s="32">
        <v>9</v>
      </c>
      <c r="B15" s="14" t="s">
        <v>87</v>
      </c>
      <c r="C15" s="15" t="s">
        <v>82</v>
      </c>
      <c r="D15" s="34"/>
      <c r="E15" s="34"/>
      <c r="F15" s="34"/>
      <c r="G15" s="30"/>
      <c r="H15" s="31">
        <v>0</v>
      </c>
      <c r="I15" s="23" t="s">
        <v>51</v>
      </c>
      <c r="J15" s="47">
        <v>3000</v>
      </c>
      <c r="K15" s="47" t="s">
        <v>37</v>
      </c>
      <c r="L15" s="46" t="s">
        <v>85</v>
      </c>
      <c r="M15" s="45" t="s">
        <v>86</v>
      </c>
    </row>
    <row r="16" s="1" customFormat="1" ht="40.05" customHeight="1" spans="1:13">
      <c r="A16" s="18" t="s">
        <v>54</v>
      </c>
      <c r="B16" s="18" t="s">
        <v>88</v>
      </c>
      <c r="C16" s="19" t="s">
        <v>54</v>
      </c>
      <c r="D16" s="20">
        <f>SUM(D17:D25)</f>
        <v>3614</v>
      </c>
      <c r="E16" s="20">
        <f t="shared" ref="E16:H16" si="2">SUM(E17:E25)</f>
        <v>1556</v>
      </c>
      <c r="F16" s="20">
        <f t="shared" si="2"/>
        <v>0</v>
      </c>
      <c r="G16" s="20">
        <f t="shared" si="2"/>
        <v>1285</v>
      </c>
      <c r="H16" s="17">
        <f t="shared" si="2"/>
        <v>34599.51</v>
      </c>
      <c r="I16" s="23"/>
      <c r="J16" s="46">
        <f>SUM(J17:J25)</f>
        <v>59500</v>
      </c>
      <c r="K16" s="46"/>
      <c r="L16" s="46"/>
      <c r="M16" s="45"/>
    </row>
    <row r="17" s="1" customFormat="1" ht="40.05" customHeight="1" spans="1:13">
      <c r="A17" s="32">
        <v>10</v>
      </c>
      <c r="B17" s="24" t="s">
        <v>89</v>
      </c>
      <c r="C17" s="15" t="s">
        <v>90</v>
      </c>
      <c r="D17" s="33">
        <v>243</v>
      </c>
      <c r="E17" s="33">
        <v>131</v>
      </c>
      <c r="F17" s="33"/>
      <c r="G17" s="27"/>
      <c r="H17" s="25">
        <v>3000</v>
      </c>
      <c r="I17" s="48" t="s">
        <v>36</v>
      </c>
      <c r="J17" s="47">
        <v>3000</v>
      </c>
      <c r="K17" s="47" t="s">
        <v>53</v>
      </c>
      <c r="L17" s="46" t="s">
        <v>91</v>
      </c>
      <c r="M17" s="45" t="s">
        <v>92</v>
      </c>
    </row>
    <row r="18" ht="40.05" customHeight="1" spans="1:13">
      <c r="A18" s="14">
        <v>11</v>
      </c>
      <c r="B18" s="24" t="s">
        <v>93</v>
      </c>
      <c r="C18" s="15" t="s">
        <v>94</v>
      </c>
      <c r="D18" s="34"/>
      <c r="E18" s="34"/>
      <c r="F18" s="34"/>
      <c r="G18" s="30"/>
      <c r="H18" s="17">
        <v>0</v>
      </c>
      <c r="I18" s="23" t="s">
        <v>51</v>
      </c>
      <c r="J18" s="47">
        <v>4000</v>
      </c>
      <c r="K18" s="47" t="s">
        <v>53</v>
      </c>
      <c r="L18" s="46" t="s">
        <v>95</v>
      </c>
      <c r="M18" s="45" t="s">
        <v>96</v>
      </c>
    </row>
    <row r="19" ht="40.05" customHeight="1" spans="1:13">
      <c r="A19" s="26">
        <v>12</v>
      </c>
      <c r="B19" s="27" t="s">
        <v>97</v>
      </c>
      <c r="C19" s="33" t="s">
        <v>98</v>
      </c>
      <c r="D19" s="34"/>
      <c r="E19" s="34"/>
      <c r="F19" s="34"/>
      <c r="G19" s="30"/>
      <c r="H19" s="28">
        <v>6622.51</v>
      </c>
      <c r="I19" s="49" t="s">
        <v>51</v>
      </c>
      <c r="J19" s="50">
        <v>10000</v>
      </c>
      <c r="K19" s="50" t="s">
        <v>53</v>
      </c>
      <c r="L19" s="46" t="s">
        <v>99</v>
      </c>
      <c r="M19" s="45" t="s">
        <v>100</v>
      </c>
    </row>
    <row r="20" ht="40.05" customHeight="1" spans="1:13">
      <c r="A20" s="29"/>
      <c r="B20" s="30"/>
      <c r="C20" s="34"/>
      <c r="D20" s="16">
        <v>609</v>
      </c>
      <c r="E20" s="16"/>
      <c r="F20" s="16"/>
      <c r="G20" s="24"/>
      <c r="H20" s="31"/>
      <c r="I20" s="51"/>
      <c r="J20" s="52"/>
      <c r="K20" s="52"/>
      <c r="L20" s="46" t="s">
        <v>101</v>
      </c>
      <c r="M20" s="45" t="s">
        <v>102</v>
      </c>
    </row>
    <row r="21" ht="40.05" customHeight="1" spans="1:13">
      <c r="A21" s="14">
        <v>13</v>
      </c>
      <c r="B21" s="24" t="s">
        <v>103</v>
      </c>
      <c r="C21" s="14" t="s">
        <v>104</v>
      </c>
      <c r="D21" s="16">
        <v>2000</v>
      </c>
      <c r="E21" s="16">
        <v>120</v>
      </c>
      <c r="F21" s="16"/>
      <c r="G21" s="24"/>
      <c r="H21" s="25">
        <v>7500</v>
      </c>
      <c r="I21" s="48" t="s">
        <v>36</v>
      </c>
      <c r="J21" s="47">
        <v>7500</v>
      </c>
      <c r="K21" s="47" t="s">
        <v>53</v>
      </c>
      <c r="L21" s="46" t="s">
        <v>105</v>
      </c>
      <c r="M21" s="45" t="s">
        <v>106</v>
      </c>
    </row>
    <row r="22" ht="40.05" customHeight="1" spans="1:13">
      <c r="A22" s="32">
        <v>14</v>
      </c>
      <c r="B22" s="24" t="s">
        <v>107</v>
      </c>
      <c r="C22" s="14" t="s">
        <v>108</v>
      </c>
      <c r="D22" s="16"/>
      <c r="E22" s="16">
        <v>435</v>
      </c>
      <c r="F22" s="16"/>
      <c r="G22" s="24">
        <v>37</v>
      </c>
      <c r="H22" s="25">
        <v>1000</v>
      </c>
      <c r="I22" s="48" t="s">
        <v>51</v>
      </c>
      <c r="J22" s="47">
        <v>8000</v>
      </c>
      <c r="K22" s="47" t="s">
        <v>53</v>
      </c>
      <c r="L22" s="46" t="s">
        <v>109</v>
      </c>
      <c r="M22" s="45" t="s">
        <v>110</v>
      </c>
    </row>
    <row r="23" ht="40.05" customHeight="1" spans="1:13">
      <c r="A23" s="14">
        <v>15</v>
      </c>
      <c r="B23" s="24" t="s">
        <v>107</v>
      </c>
      <c r="C23" s="14" t="s">
        <v>111</v>
      </c>
      <c r="D23" s="16">
        <v>202</v>
      </c>
      <c r="E23" s="16">
        <v>300</v>
      </c>
      <c r="F23" s="16"/>
      <c r="G23" s="24">
        <v>300</v>
      </c>
      <c r="H23" s="25">
        <v>2477</v>
      </c>
      <c r="I23" s="48" t="s">
        <v>51</v>
      </c>
      <c r="J23" s="47">
        <v>10000</v>
      </c>
      <c r="K23" s="47" t="s">
        <v>53</v>
      </c>
      <c r="L23" s="46" t="s">
        <v>109</v>
      </c>
      <c r="M23" s="45" t="s">
        <v>110</v>
      </c>
    </row>
    <row r="24" ht="40.05" customHeight="1" spans="1:13">
      <c r="A24" s="32">
        <v>16</v>
      </c>
      <c r="B24" s="24" t="s">
        <v>112</v>
      </c>
      <c r="C24" s="14" t="s">
        <v>113</v>
      </c>
      <c r="D24" s="16"/>
      <c r="E24" s="16">
        <v>570</v>
      </c>
      <c r="F24" s="16"/>
      <c r="G24" s="24">
        <v>948</v>
      </c>
      <c r="H24" s="25">
        <v>2000</v>
      </c>
      <c r="I24" s="48" t="s">
        <v>36</v>
      </c>
      <c r="J24" s="47">
        <v>5000</v>
      </c>
      <c r="K24" s="47" t="s">
        <v>56</v>
      </c>
      <c r="L24" s="46" t="s">
        <v>114</v>
      </c>
      <c r="M24" s="45" t="s">
        <v>115</v>
      </c>
    </row>
    <row r="25" ht="40.05" customHeight="1" spans="1:13">
      <c r="A25" s="14">
        <v>17</v>
      </c>
      <c r="B25" s="24" t="s">
        <v>116</v>
      </c>
      <c r="C25" s="14" t="s">
        <v>117</v>
      </c>
      <c r="D25" s="16">
        <v>560</v>
      </c>
      <c r="E25" s="16"/>
      <c r="F25" s="16"/>
      <c r="G25" s="24"/>
      <c r="H25" s="25">
        <v>12000</v>
      </c>
      <c r="I25" s="48" t="s">
        <v>36</v>
      </c>
      <c r="J25" s="47">
        <v>12000</v>
      </c>
      <c r="K25" s="47" t="s">
        <v>53</v>
      </c>
      <c r="L25" s="46" t="s">
        <v>118</v>
      </c>
      <c r="M25" s="45" t="s">
        <v>119</v>
      </c>
    </row>
    <row r="26" s="1" customFormat="1" ht="40.05" customHeight="1" spans="1:13">
      <c r="A26" s="18" t="s">
        <v>54</v>
      </c>
      <c r="B26" s="18" t="s">
        <v>120</v>
      </c>
      <c r="C26" s="19" t="s">
        <v>54</v>
      </c>
      <c r="D26" s="20">
        <f>SUM(D27:D39)</f>
        <v>4598</v>
      </c>
      <c r="E26" s="20">
        <f>SUM(E27:E39)</f>
        <v>2127</v>
      </c>
      <c r="F26" s="20">
        <f>SUM(F27:F39)</f>
        <v>0</v>
      </c>
      <c r="G26" s="20">
        <f>SUM(G27:G39)</f>
        <v>2834</v>
      </c>
      <c r="H26" s="17">
        <f>SUM(H27:H39)</f>
        <v>44701</v>
      </c>
      <c r="I26" s="23"/>
      <c r="J26" s="46">
        <f>SUM(J27:J39)</f>
        <v>129000</v>
      </c>
      <c r="K26" s="46"/>
      <c r="L26" s="46"/>
      <c r="M26" s="45"/>
    </row>
    <row r="27" ht="40.05" customHeight="1" spans="1:13">
      <c r="A27" s="14">
        <v>18</v>
      </c>
      <c r="B27" s="14" t="s">
        <v>121</v>
      </c>
      <c r="C27" s="15" t="s">
        <v>122</v>
      </c>
      <c r="D27" s="16"/>
      <c r="E27" s="16">
        <v>310</v>
      </c>
      <c r="F27" s="16"/>
      <c r="G27" s="24">
        <v>288</v>
      </c>
      <c r="H27" s="25">
        <v>3500</v>
      </c>
      <c r="I27" s="48" t="s">
        <v>51</v>
      </c>
      <c r="J27" s="47">
        <v>15500</v>
      </c>
      <c r="K27" s="47" t="s">
        <v>123</v>
      </c>
      <c r="L27" s="46" t="s">
        <v>124</v>
      </c>
      <c r="M27" s="45" t="s">
        <v>125</v>
      </c>
    </row>
    <row r="28" ht="57.6" customHeight="1" spans="1:13">
      <c r="A28" s="14">
        <v>19</v>
      </c>
      <c r="B28" s="14" t="s">
        <v>126</v>
      </c>
      <c r="C28" s="15" t="s">
        <v>127</v>
      </c>
      <c r="D28" s="16">
        <v>1963</v>
      </c>
      <c r="E28" s="16"/>
      <c r="F28" s="16"/>
      <c r="G28" s="24"/>
      <c r="H28" s="25">
        <v>8000</v>
      </c>
      <c r="I28" s="48" t="s">
        <v>51</v>
      </c>
      <c r="J28" s="47">
        <v>25000</v>
      </c>
      <c r="K28" s="47" t="s">
        <v>56</v>
      </c>
      <c r="L28" s="46" t="s">
        <v>128</v>
      </c>
      <c r="M28" s="45" t="s">
        <v>129</v>
      </c>
    </row>
    <row r="29" ht="40.05" customHeight="1" spans="1:13">
      <c r="A29" s="14">
        <v>20</v>
      </c>
      <c r="B29" s="14" t="s">
        <v>130</v>
      </c>
      <c r="C29" s="14" t="s">
        <v>131</v>
      </c>
      <c r="D29" s="16"/>
      <c r="E29" s="16">
        <v>367</v>
      </c>
      <c r="F29" s="16"/>
      <c r="G29" s="24">
        <v>182</v>
      </c>
      <c r="H29" s="25">
        <v>7200</v>
      </c>
      <c r="I29" s="48" t="s">
        <v>51</v>
      </c>
      <c r="J29" s="47">
        <v>7200</v>
      </c>
      <c r="K29" s="47" t="s">
        <v>53</v>
      </c>
      <c r="L29" s="46" t="s">
        <v>132</v>
      </c>
      <c r="M29" s="45" t="s">
        <v>133</v>
      </c>
    </row>
    <row r="30" ht="40.05" customHeight="1" spans="1:13">
      <c r="A30" s="14">
        <v>21</v>
      </c>
      <c r="B30" s="14" t="s">
        <v>130</v>
      </c>
      <c r="C30" s="14" t="s">
        <v>134</v>
      </c>
      <c r="D30" s="16"/>
      <c r="E30" s="16">
        <v>112</v>
      </c>
      <c r="F30" s="16"/>
      <c r="G30" s="24">
        <v>1835</v>
      </c>
      <c r="H30" s="25">
        <v>380</v>
      </c>
      <c r="I30" s="48" t="s">
        <v>51</v>
      </c>
      <c r="J30" s="47">
        <v>17800</v>
      </c>
      <c r="K30" s="47" t="s">
        <v>53</v>
      </c>
      <c r="L30" s="46"/>
      <c r="M30" s="45"/>
    </row>
    <row r="31" ht="40.05" customHeight="1" spans="1:13">
      <c r="A31" s="14">
        <v>22</v>
      </c>
      <c r="B31" s="14" t="s">
        <v>135</v>
      </c>
      <c r="C31" s="14" t="s">
        <v>136</v>
      </c>
      <c r="D31" s="16"/>
      <c r="E31" s="16">
        <v>66</v>
      </c>
      <c r="F31" s="16"/>
      <c r="G31" s="24"/>
      <c r="H31" s="25">
        <v>0</v>
      </c>
      <c r="I31" s="48" t="s">
        <v>51</v>
      </c>
      <c r="J31" s="47">
        <v>2500</v>
      </c>
      <c r="K31" s="47" t="s">
        <v>37</v>
      </c>
      <c r="L31" s="46"/>
      <c r="M31" s="45"/>
    </row>
    <row r="32" ht="40.05" customHeight="1" spans="1:13">
      <c r="A32" s="14">
        <v>23</v>
      </c>
      <c r="B32" s="14" t="s">
        <v>137</v>
      </c>
      <c r="C32" s="14" t="s">
        <v>138</v>
      </c>
      <c r="D32" s="16">
        <v>537</v>
      </c>
      <c r="E32" s="16"/>
      <c r="F32" s="16"/>
      <c r="G32" s="24"/>
      <c r="H32" s="25">
        <v>8352</v>
      </c>
      <c r="I32" s="48" t="s">
        <v>36</v>
      </c>
      <c r="J32" s="47">
        <v>12600</v>
      </c>
      <c r="K32" s="47" t="s">
        <v>53</v>
      </c>
      <c r="L32" s="46" t="s">
        <v>139</v>
      </c>
      <c r="M32" s="45" t="s">
        <v>140</v>
      </c>
    </row>
    <row r="33" ht="40.05" customHeight="1" spans="1:13">
      <c r="A33" s="14">
        <v>24</v>
      </c>
      <c r="B33" s="14" t="s">
        <v>137</v>
      </c>
      <c r="C33" s="14" t="s">
        <v>141</v>
      </c>
      <c r="D33" s="16"/>
      <c r="E33" s="16">
        <v>512</v>
      </c>
      <c r="F33" s="16"/>
      <c r="G33" s="24">
        <v>80</v>
      </c>
      <c r="H33" s="25">
        <v>0</v>
      </c>
      <c r="I33" s="48" t="s">
        <v>51</v>
      </c>
      <c r="J33" s="47">
        <v>6400</v>
      </c>
      <c r="K33" s="47" t="s">
        <v>37</v>
      </c>
      <c r="L33" s="46"/>
      <c r="M33" s="45"/>
    </row>
    <row r="34" ht="40.05" customHeight="1" spans="1:13">
      <c r="A34" s="14">
        <v>28</v>
      </c>
      <c r="B34" s="14" t="s">
        <v>142</v>
      </c>
      <c r="C34" s="14" t="s">
        <v>143</v>
      </c>
      <c r="D34" s="16">
        <v>663</v>
      </c>
      <c r="E34" s="16"/>
      <c r="F34" s="16"/>
      <c r="G34" s="24"/>
      <c r="H34" s="25">
        <v>0</v>
      </c>
      <c r="I34" s="48" t="s">
        <v>51</v>
      </c>
      <c r="J34" s="47">
        <v>800</v>
      </c>
      <c r="K34" s="47" t="s">
        <v>37</v>
      </c>
      <c r="L34" s="46"/>
      <c r="M34" s="45"/>
    </row>
    <row r="35" ht="40.05" customHeight="1" spans="1:13">
      <c r="A35" s="14">
        <v>29</v>
      </c>
      <c r="B35" s="14" t="s">
        <v>142</v>
      </c>
      <c r="C35" s="14" t="s">
        <v>144</v>
      </c>
      <c r="D35" s="16">
        <v>447</v>
      </c>
      <c r="E35" s="16"/>
      <c r="F35" s="16"/>
      <c r="G35" s="24"/>
      <c r="H35" s="25">
        <v>0</v>
      </c>
      <c r="I35" s="48" t="s">
        <v>51</v>
      </c>
      <c r="J35" s="47">
        <v>1000</v>
      </c>
      <c r="K35" s="47" t="s">
        <v>37</v>
      </c>
      <c r="L35" s="46"/>
      <c r="M35" s="45"/>
    </row>
    <row r="36" ht="40.05" customHeight="1" spans="1:13">
      <c r="A36" s="14">
        <v>30</v>
      </c>
      <c r="B36" s="14" t="s">
        <v>142</v>
      </c>
      <c r="C36" s="14" t="s">
        <v>145</v>
      </c>
      <c r="D36" s="16">
        <v>403</v>
      </c>
      <c r="E36" s="16"/>
      <c r="F36" s="16"/>
      <c r="G36" s="24"/>
      <c r="H36" s="25">
        <v>1000</v>
      </c>
      <c r="I36" s="48" t="s">
        <v>51</v>
      </c>
      <c r="J36" s="47">
        <v>3000</v>
      </c>
      <c r="K36" s="47" t="s">
        <v>37</v>
      </c>
      <c r="L36" s="46"/>
      <c r="M36" s="45"/>
    </row>
    <row r="37" ht="40.05" customHeight="1" spans="1:13">
      <c r="A37" s="14">
        <v>31</v>
      </c>
      <c r="B37" s="14" t="s">
        <v>142</v>
      </c>
      <c r="C37" s="15" t="s">
        <v>146</v>
      </c>
      <c r="D37" s="16">
        <v>380</v>
      </c>
      <c r="E37" s="16">
        <v>524</v>
      </c>
      <c r="F37" s="16"/>
      <c r="G37" s="24">
        <v>285</v>
      </c>
      <c r="H37" s="25">
        <v>8169</v>
      </c>
      <c r="I37" s="48" t="s">
        <v>51</v>
      </c>
      <c r="J37" s="47">
        <v>21200</v>
      </c>
      <c r="K37" s="47" t="s">
        <v>53</v>
      </c>
      <c r="L37" s="46" t="s">
        <v>147</v>
      </c>
      <c r="M37" s="45" t="s">
        <v>148</v>
      </c>
    </row>
    <row r="38" ht="40.05" customHeight="1" spans="1:13">
      <c r="A38" s="14">
        <v>32</v>
      </c>
      <c r="B38" s="14" t="s">
        <v>142</v>
      </c>
      <c r="C38" s="15" t="s">
        <v>149</v>
      </c>
      <c r="D38" s="16">
        <v>205</v>
      </c>
      <c r="E38" s="16"/>
      <c r="F38" s="16"/>
      <c r="G38" s="24"/>
      <c r="H38" s="25">
        <v>0</v>
      </c>
      <c r="I38" s="48" t="s">
        <v>51</v>
      </c>
      <c r="J38" s="47">
        <v>1000</v>
      </c>
      <c r="K38" s="47" t="s">
        <v>37</v>
      </c>
      <c r="L38" s="46"/>
      <c r="M38" s="45"/>
    </row>
    <row r="39" ht="63.6" customHeight="1" spans="1:13">
      <c r="A39" s="14">
        <v>33</v>
      </c>
      <c r="B39" s="14" t="s">
        <v>150</v>
      </c>
      <c r="C39" s="15" t="s">
        <v>151</v>
      </c>
      <c r="D39" s="16"/>
      <c r="E39" s="16">
        <v>236</v>
      </c>
      <c r="F39" s="16"/>
      <c r="G39" s="24">
        <v>164</v>
      </c>
      <c r="H39" s="25">
        <v>8100</v>
      </c>
      <c r="I39" s="48" t="s">
        <v>51</v>
      </c>
      <c r="J39" s="47">
        <v>15000</v>
      </c>
      <c r="K39" s="47" t="s">
        <v>53</v>
      </c>
      <c r="L39" s="46" t="s">
        <v>152</v>
      </c>
      <c r="M39" s="45" t="s">
        <v>153</v>
      </c>
    </row>
    <row r="40" s="1" customFormat="1" ht="40.05" customHeight="1" spans="1:13">
      <c r="A40" s="18" t="s">
        <v>54</v>
      </c>
      <c r="B40" s="18" t="s">
        <v>154</v>
      </c>
      <c r="C40" s="19" t="s">
        <v>54</v>
      </c>
      <c r="D40" s="20">
        <f>SUM(D41:D54)</f>
        <v>9101</v>
      </c>
      <c r="E40" s="20">
        <f t="shared" ref="E40:H40" si="3">SUM(E41:E54)</f>
        <v>2694</v>
      </c>
      <c r="F40" s="20">
        <f t="shared" si="3"/>
        <v>303</v>
      </c>
      <c r="G40" s="20">
        <f t="shared" si="3"/>
        <v>5254</v>
      </c>
      <c r="H40" s="17">
        <f t="shared" si="3"/>
        <v>147500</v>
      </c>
      <c r="I40" s="23"/>
      <c r="J40" s="23">
        <f>SUM(J41:J54)</f>
        <v>228000</v>
      </c>
      <c r="K40" s="23"/>
      <c r="L40" s="23"/>
      <c r="M40" s="45"/>
    </row>
    <row r="41" s="1" customFormat="1" ht="40.05" customHeight="1" spans="1:13">
      <c r="A41" s="14">
        <v>34</v>
      </c>
      <c r="B41" s="32" t="s">
        <v>155</v>
      </c>
      <c r="C41" s="15" t="s">
        <v>156</v>
      </c>
      <c r="D41" s="16"/>
      <c r="E41" s="16">
        <v>300</v>
      </c>
      <c r="F41" s="24"/>
      <c r="G41" s="35"/>
      <c r="H41" s="25">
        <v>20000</v>
      </c>
      <c r="I41" s="47" t="s">
        <v>36</v>
      </c>
      <c r="J41" s="47">
        <v>20000</v>
      </c>
      <c r="K41" s="47" t="s">
        <v>53</v>
      </c>
      <c r="L41" s="46" t="s">
        <v>157</v>
      </c>
      <c r="M41" s="45" t="s">
        <v>158</v>
      </c>
    </row>
    <row r="42" s="1" customFormat="1" ht="40.05" customHeight="1" spans="1:13">
      <c r="A42" s="14">
        <v>35</v>
      </c>
      <c r="B42" s="15" t="s">
        <v>155</v>
      </c>
      <c r="C42" s="15" t="s">
        <v>159</v>
      </c>
      <c r="D42" s="16">
        <v>1442</v>
      </c>
      <c r="E42" s="16"/>
      <c r="F42" s="24"/>
      <c r="G42" s="35"/>
      <c r="H42" s="25">
        <v>20000</v>
      </c>
      <c r="I42" s="47" t="s">
        <v>36</v>
      </c>
      <c r="J42" s="47">
        <v>20000</v>
      </c>
      <c r="K42" s="47" t="s">
        <v>56</v>
      </c>
      <c r="L42" s="46" t="s">
        <v>160</v>
      </c>
      <c r="M42" s="45" t="s">
        <v>161</v>
      </c>
    </row>
    <row r="43" s="1" customFormat="1" ht="40.05" customHeight="1" spans="1:13">
      <c r="A43" s="14">
        <v>36</v>
      </c>
      <c r="B43" s="15" t="s">
        <v>155</v>
      </c>
      <c r="C43" s="15" t="s">
        <v>162</v>
      </c>
      <c r="D43" s="16"/>
      <c r="E43" s="16">
        <v>877</v>
      </c>
      <c r="F43" s="24"/>
      <c r="G43" s="35">
        <v>123</v>
      </c>
      <c r="H43" s="25">
        <v>60000</v>
      </c>
      <c r="I43" s="47" t="s">
        <v>36</v>
      </c>
      <c r="J43" s="47">
        <v>60000</v>
      </c>
      <c r="K43" s="47" t="s">
        <v>53</v>
      </c>
      <c r="L43" s="46" t="s">
        <v>163</v>
      </c>
      <c r="M43" s="45" t="s">
        <v>164</v>
      </c>
    </row>
    <row r="44" ht="40.05" customHeight="1" spans="1:13">
      <c r="A44" s="14">
        <v>37</v>
      </c>
      <c r="B44" s="15" t="s">
        <v>165</v>
      </c>
      <c r="C44" s="15" t="s">
        <v>166</v>
      </c>
      <c r="D44" s="16"/>
      <c r="E44" s="16">
        <v>50</v>
      </c>
      <c r="F44" s="16"/>
      <c r="G44" s="24">
        <v>699</v>
      </c>
      <c r="H44" s="25">
        <v>3000</v>
      </c>
      <c r="I44" s="48" t="s">
        <v>51</v>
      </c>
      <c r="J44" s="47">
        <v>10000</v>
      </c>
      <c r="K44" s="47" t="s">
        <v>53</v>
      </c>
      <c r="L44" s="46" t="s">
        <v>167</v>
      </c>
      <c r="M44" s="45" t="s">
        <v>168</v>
      </c>
    </row>
    <row r="45" ht="40.05" customHeight="1" spans="1:13">
      <c r="A45" s="14">
        <v>38</v>
      </c>
      <c r="B45" s="36" t="s">
        <v>165</v>
      </c>
      <c r="C45" s="15" t="s">
        <v>169</v>
      </c>
      <c r="D45" s="16">
        <v>1577</v>
      </c>
      <c r="E45" s="16"/>
      <c r="F45" s="16"/>
      <c r="G45" s="24"/>
      <c r="H45" s="25">
        <v>10000</v>
      </c>
      <c r="I45" s="48" t="s">
        <v>51</v>
      </c>
      <c r="J45" s="47">
        <v>30000</v>
      </c>
      <c r="K45" s="47" t="s">
        <v>37</v>
      </c>
      <c r="L45" s="46" t="s">
        <v>170</v>
      </c>
      <c r="M45" s="45" t="s">
        <v>171</v>
      </c>
    </row>
    <row r="46" ht="40.05" customHeight="1" spans="1:13">
      <c r="A46" s="14">
        <v>39</v>
      </c>
      <c r="B46" s="36" t="s">
        <v>165</v>
      </c>
      <c r="C46" s="15" t="s">
        <v>172</v>
      </c>
      <c r="D46" s="16"/>
      <c r="E46" s="16"/>
      <c r="F46" s="16"/>
      <c r="G46" s="24">
        <v>2184</v>
      </c>
      <c r="H46" s="25">
        <v>25000</v>
      </c>
      <c r="I46" s="48" t="s">
        <v>51</v>
      </c>
      <c r="J46" s="47">
        <v>42500</v>
      </c>
      <c r="K46" s="47" t="s">
        <v>37</v>
      </c>
      <c r="L46" s="46" t="s">
        <v>173</v>
      </c>
      <c r="M46" s="45" t="s">
        <v>174</v>
      </c>
    </row>
    <row r="47" ht="40.05" customHeight="1" spans="1:13">
      <c r="A47" s="14">
        <v>40</v>
      </c>
      <c r="B47" s="36" t="s">
        <v>165</v>
      </c>
      <c r="C47" s="15" t="s">
        <v>175</v>
      </c>
      <c r="D47" s="16">
        <v>1274</v>
      </c>
      <c r="E47" s="16"/>
      <c r="F47" s="16"/>
      <c r="G47" s="24"/>
      <c r="H47" s="25">
        <v>2500</v>
      </c>
      <c r="I47" s="48" t="s">
        <v>51</v>
      </c>
      <c r="J47" s="47">
        <v>2500</v>
      </c>
      <c r="K47" s="47" t="s">
        <v>37</v>
      </c>
      <c r="L47" s="46" t="s">
        <v>176</v>
      </c>
      <c r="M47" s="45" t="s">
        <v>177</v>
      </c>
    </row>
    <row r="48" ht="40.05" customHeight="1" spans="1:13">
      <c r="A48" s="14">
        <v>41</v>
      </c>
      <c r="B48" s="36" t="s">
        <v>165</v>
      </c>
      <c r="C48" s="15" t="s">
        <v>178</v>
      </c>
      <c r="D48" s="16">
        <v>2296</v>
      </c>
      <c r="E48" s="16"/>
      <c r="F48" s="16"/>
      <c r="G48" s="24"/>
      <c r="H48" s="25">
        <v>5000</v>
      </c>
      <c r="I48" s="48" t="s">
        <v>51</v>
      </c>
      <c r="J48" s="47">
        <v>5000</v>
      </c>
      <c r="K48" s="47" t="s">
        <v>37</v>
      </c>
      <c r="L48" s="46" t="s">
        <v>179</v>
      </c>
      <c r="M48" s="45" t="s">
        <v>180</v>
      </c>
    </row>
    <row r="49" ht="40.05" customHeight="1" spans="1:13">
      <c r="A49" s="14">
        <v>42</v>
      </c>
      <c r="B49" s="36" t="s">
        <v>181</v>
      </c>
      <c r="C49" s="15" t="s">
        <v>182</v>
      </c>
      <c r="D49" s="16">
        <v>227</v>
      </c>
      <c r="E49" s="16"/>
      <c r="F49" s="16"/>
      <c r="G49" s="24">
        <v>149</v>
      </c>
      <c r="H49" s="25">
        <v>0</v>
      </c>
      <c r="I49" s="48" t="s">
        <v>51</v>
      </c>
      <c r="J49" s="47">
        <v>2000</v>
      </c>
      <c r="K49" s="47" t="s">
        <v>37</v>
      </c>
      <c r="L49" s="46"/>
      <c r="M49" s="45"/>
    </row>
    <row r="50" ht="40.05" customHeight="1" spans="1:13">
      <c r="A50" s="14">
        <v>43</v>
      </c>
      <c r="B50" s="14" t="s">
        <v>181</v>
      </c>
      <c r="C50" s="15" t="s">
        <v>183</v>
      </c>
      <c r="D50" s="16"/>
      <c r="E50" s="16">
        <v>515</v>
      </c>
      <c r="F50" s="16"/>
      <c r="G50" s="24">
        <v>1551</v>
      </c>
      <c r="H50" s="25">
        <v>0</v>
      </c>
      <c r="I50" s="48" t="s">
        <v>51</v>
      </c>
      <c r="J50" s="47">
        <v>8000</v>
      </c>
      <c r="K50" s="47" t="s">
        <v>37</v>
      </c>
      <c r="L50" s="46"/>
      <c r="M50" s="45"/>
    </row>
    <row r="51" ht="40.05" customHeight="1" spans="1:13">
      <c r="A51" s="14">
        <v>44</v>
      </c>
      <c r="B51" s="14" t="s">
        <v>181</v>
      </c>
      <c r="C51" s="15" t="s">
        <v>184</v>
      </c>
      <c r="D51" s="16">
        <v>577</v>
      </c>
      <c r="E51" s="16"/>
      <c r="F51" s="16">
        <v>303</v>
      </c>
      <c r="G51" s="24"/>
      <c r="H51" s="25">
        <v>0</v>
      </c>
      <c r="I51" s="48" t="s">
        <v>51</v>
      </c>
      <c r="J51" s="47">
        <v>5000</v>
      </c>
      <c r="K51" s="47" t="s">
        <v>37</v>
      </c>
      <c r="L51" s="46"/>
      <c r="M51" s="45"/>
    </row>
    <row r="52" ht="40.05" customHeight="1" spans="1:13">
      <c r="A52" s="14">
        <v>45</v>
      </c>
      <c r="B52" s="14" t="s">
        <v>185</v>
      </c>
      <c r="C52" s="15" t="s">
        <v>186</v>
      </c>
      <c r="D52" s="16">
        <v>1160</v>
      </c>
      <c r="E52" s="16"/>
      <c r="F52" s="16"/>
      <c r="G52" s="24"/>
      <c r="H52" s="25">
        <v>2000</v>
      </c>
      <c r="I52" s="48" t="s">
        <v>51</v>
      </c>
      <c r="J52" s="47">
        <v>10000</v>
      </c>
      <c r="K52" s="47" t="s">
        <v>53</v>
      </c>
      <c r="L52" s="46" t="s">
        <v>187</v>
      </c>
      <c r="M52" s="45" t="s">
        <v>188</v>
      </c>
    </row>
    <row r="53" ht="40.05" customHeight="1" spans="1:13">
      <c r="A53" s="14">
        <v>46</v>
      </c>
      <c r="B53" s="14" t="s">
        <v>189</v>
      </c>
      <c r="C53" s="15" t="s">
        <v>190</v>
      </c>
      <c r="D53" s="16">
        <v>548</v>
      </c>
      <c r="E53" s="16"/>
      <c r="F53" s="16"/>
      <c r="G53" s="24"/>
      <c r="H53" s="25">
        <v>0</v>
      </c>
      <c r="I53" s="48" t="s">
        <v>51</v>
      </c>
      <c r="J53" s="47">
        <v>10000</v>
      </c>
      <c r="K53" s="47" t="s">
        <v>37</v>
      </c>
      <c r="L53" s="46"/>
      <c r="M53" s="45"/>
    </row>
    <row r="54" ht="40.05" customHeight="1" spans="1:13">
      <c r="A54" s="14">
        <v>47</v>
      </c>
      <c r="B54" s="14" t="s">
        <v>189</v>
      </c>
      <c r="C54" s="15" t="s">
        <v>191</v>
      </c>
      <c r="D54" s="16"/>
      <c r="E54" s="16">
        <v>952</v>
      </c>
      <c r="F54" s="16"/>
      <c r="G54" s="24">
        <v>548</v>
      </c>
      <c r="H54" s="25">
        <v>0</v>
      </c>
      <c r="I54" s="48" t="s">
        <v>51</v>
      </c>
      <c r="J54" s="47">
        <v>3000</v>
      </c>
      <c r="K54" s="47" t="s">
        <v>37</v>
      </c>
      <c r="L54" s="46"/>
      <c r="M54" s="45"/>
    </row>
    <row r="55" s="1" customFormat="1" ht="40.05" customHeight="1" spans="1:13">
      <c r="A55" s="18" t="s">
        <v>54</v>
      </c>
      <c r="B55" s="18" t="s">
        <v>192</v>
      </c>
      <c r="C55" s="19" t="s">
        <v>54</v>
      </c>
      <c r="D55" s="20">
        <f>SUM(D56:D58)</f>
        <v>870</v>
      </c>
      <c r="E55" s="20">
        <f t="shared" ref="E55:H55" si="4">SUM(E56:E58)</f>
        <v>0</v>
      </c>
      <c r="F55" s="20">
        <f t="shared" si="4"/>
        <v>0</v>
      </c>
      <c r="G55" s="20">
        <f t="shared" si="4"/>
        <v>0</v>
      </c>
      <c r="H55" s="17">
        <f t="shared" si="4"/>
        <v>4098.77</v>
      </c>
      <c r="I55" s="23"/>
      <c r="J55" s="46">
        <f>SUM(J56:J58)</f>
        <v>11200</v>
      </c>
      <c r="K55" s="46"/>
      <c r="L55" s="46"/>
      <c r="M55" s="45"/>
    </row>
    <row r="56" ht="40.05" customHeight="1" spans="1:13">
      <c r="A56" s="14">
        <v>48</v>
      </c>
      <c r="B56" s="14" t="s">
        <v>193</v>
      </c>
      <c r="C56" s="15" t="s">
        <v>194</v>
      </c>
      <c r="D56" s="16">
        <v>500</v>
      </c>
      <c r="E56" s="16">
        <v>0</v>
      </c>
      <c r="F56" s="16">
        <v>0</v>
      </c>
      <c r="G56" s="24">
        <v>0</v>
      </c>
      <c r="H56" s="25">
        <v>1655</v>
      </c>
      <c r="I56" s="48" t="s">
        <v>51</v>
      </c>
      <c r="J56" s="47">
        <v>6000</v>
      </c>
      <c r="K56" s="47" t="s">
        <v>37</v>
      </c>
      <c r="L56" s="46" t="s">
        <v>195</v>
      </c>
      <c r="M56" s="45" t="s">
        <v>196</v>
      </c>
    </row>
    <row r="57" ht="40.05" customHeight="1" spans="1:13">
      <c r="A57" s="14">
        <v>49</v>
      </c>
      <c r="B57" s="14" t="s">
        <v>193</v>
      </c>
      <c r="C57" s="15" t="s">
        <v>197</v>
      </c>
      <c r="D57" s="16">
        <v>250</v>
      </c>
      <c r="E57" s="16">
        <v>0</v>
      </c>
      <c r="F57" s="16">
        <v>0</v>
      </c>
      <c r="G57" s="24">
        <v>0</v>
      </c>
      <c r="H57" s="25">
        <v>1473</v>
      </c>
      <c r="I57" s="48" t="s">
        <v>51</v>
      </c>
      <c r="J57" s="47">
        <v>4000</v>
      </c>
      <c r="K57" s="47" t="s">
        <v>37</v>
      </c>
      <c r="L57" s="46" t="s">
        <v>195</v>
      </c>
      <c r="M57" s="45">
        <v>4.5001659587058e+19</v>
      </c>
    </row>
    <row r="58" ht="40.05" customHeight="1" spans="1:13">
      <c r="A58" s="14">
        <v>50</v>
      </c>
      <c r="B58" s="14" t="s">
        <v>193</v>
      </c>
      <c r="C58" s="15" t="s">
        <v>198</v>
      </c>
      <c r="D58" s="16">
        <v>120</v>
      </c>
      <c r="E58" s="16">
        <v>0</v>
      </c>
      <c r="F58" s="16">
        <v>0</v>
      </c>
      <c r="G58" s="24">
        <v>0</v>
      </c>
      <c r="H58" s="25">
        <v>970.77</v>
      </c>
      <c r="I58" s="48" t="s">
        <v>51</v>
      </c>
      <c r="J58" s="47">
        <v>1200</v>
      </c>
      <c r="K58" s="47" t="s">
        <v>53</v>
      </c>
      <c r="L58" s="46" t="s">
        <v>199</v>
      </c>
      <c r="M58" s="45" t="s">
        <v>200</v>
      </c>
    </row>
    <row r="59" s="1" customFormat="1" ht="40.05" customHeight="1" spans="1:13">
      <c r="A59" s="18" t="s">
        <v>54</v>
      </c>
      <c r="B59" s="18" t="s">
        <v>201</v>
      </c>
      <c r="C59" s="19" t="s">
        <v>54</v>
      </c>
      <c r="D59" s="20">
        <f>SUM(D60:D67)</f>
        <v>2540</v>
      </c>
      <c r="E59" s="20">
        <f t="shared" ref="E59:H59" si="5">SUM(E60:E67)</f>
        <v>3796</v>
      </c>
      <c r="F59" s="20">
        <f t="shared" si="5"/>
        <v>1819</v>
      </c>
      <c r="G59" s="20">
        <f t="shared" si="5"/>
        <v>267</v>
      </c>
      <c r="H59" s="17">
        <f t="shared" si="5"/>
        <v>13221.62</v>
      </c>
      <c r="I59" s="23"/>
      <c r="J59" s="47">
        <f>SUM(J60:J67)</f>
        <v>92000</v>
      </c>
      <c r="K59" s="47"/>
      <c r="L59" s="46"/>
      <c r="M59" s="45"/>
    </row>
    <row r="60" ht="40.05" customHeight="1" spans="1:13">
      <c r="A60" s="14">
        <v>51</v>
      </c>
      <c r="B60" s="14" t="s">
        <v>202</v>
      </c>
      <c r="C60" s="15" t="s">
        <v>203</v>
      </c>
      <c r="D60" s="16"/>
      <c r="E60" s="16">
        <v>926</v>
      </c>
      <c r="F60" s="16"/>
      <c r="G60" s="24"/>
      <c r="H60" s="25">
        <v>0</v>
      </c>
      <c r="I60" s="48" t="s">
        <v>51</v>
      </c>
      <c r="J60" s="47">
        <v>6000</v>
      </c>
      <c r="K60" s="47" t="s">
        <v>37</v>
      </c>
      <c r="L60" s="46"/>
      <c r="M60" s="45"/>
    </row>
    <row r="61" ht="40.05" customHeight="1" spans="1:13">
      <c r="A61" s="14">
        <v>52</v>
      </c>
      <c r="B61" s="14" t="s">
        <v>202</v>
      </c>
      <c r="C61" s="15" t="s">
        <v>204</v>
      </c>
      <c r="D61" s="16">
        <v>233</v>
      </c>
      <c r="E61" s="16"/>
      <c r="F61" s="16"/>
      <c r="G61" s="24"/>
      <c r="H61" s="25">
        <v>408.75</v>
      </c>
      <c r="I61" s="48" t="s">
        <v>51</v>
      </c>
      <c r="J61" s="47">
        <v>1000</v>
      </c>
      <c r="K61" s="47" t="s">
        <v>53</v>
      </c>
      <c r="L61" s="46" t="s">
        <v>205</v>
      </c>
      <c r="M61" s="45" t="s">
        <v>206</v>
      </c>
    </row>
    <row r="62" ht="40.05" customHeight="1" spans="1:13">
      <c r="A62" s="14">
        <v>53</v>
      </c>
      <c r="B62" s="14" t="s">
        <v>202</v>
      </c>
      <c r="C62" s="15" t="s">
        <v>207</v>
      </c>
      <c r="D62" s="16">
        <v>422</v>
      </c>
      <c r="E62" s="16"/>
      <c r="F62" s="16"/>
      <c r="G62" s="24"/>
      <c r="H62" s="25">
        <v>2466</v>
      </c>
      <c r="I62" s="48" t="s">
        <v>51</v>
      </c>
      <c r="J62" s="47">
        <v>14000</v>
      </c>
      <c r="K62" s="47" t="s">
        <v>53</v>
      </c>
      <c r="L62" s="46" t="s">
        <v>208</v>
      </c>
      <c r="M62" s="45" t="s">
        <v>209</v>
      </c>
    </row>
    <row r="63" ht="40.05" customHeight="1" spans="1:13">
      <c r="A63" s="14">
        <v>54</v>
      </c>
      <c r="B63" s="14" t="s">
        <v>202</v>
      </c>
      <c r="C63" s="15" t="s">
        <v>210</v>
      </c>
      <c r="D63" s="16">
        <v>532</v>
      </c>
      <c r="E63" s="16"/>
      <c r="F63" s="16"/>
      <c r="G63" s="24"/>
      <c r="H63" s="25">
        <v>3922.84</v>
      </c>
      <c r="I63" s="48" t="s">
        <v>51</v>
      </c>
      <c r="J63" s="47">
        <v>10000</v>
      </c>
      <c r="K63" s="47" t="s">
        <v>53</v>
      </c>
      <c r="L63" s="46" t="s">
        <v>211</v>
      </c>
      <c r="M63" s="45" t="s">
        <v>212</v>
      </c>
    </row>
    <row r="64" ht="40.05" customHeight="1" spans="1:13">
      <c r="A64" s="14">
        <v>55</v>
      </c>
      <c r="B64" s="14" t="s">
        <v>202</v>
      </c>
      <c r="C64" s="15" t="s">
        <v>213</v>
      </c>
      <c r="D64" s="16">
        <v>482</v>
      </c>
      <c r="E64" s="16">
        <v>440</v>
      </c>
      <c r="F64" s="16"/>
      <c r="G64" s="24">
        <v>267</v>
      </c>
      <c r="H64" s="25">
        <v>1238</v>
      </c>
      <c r="I64" s="48" t="s">
        <v>51</v>
      </c>
      <c r="J64" s="47">
        <v>25000</v>
      </c>
      <c r="K64" s="47" t="s">
        <v>37</v>
      </c>
      <c r="L64" s="46"/>
      <c r="M64" s="45"/>
    </row>
    <row r="65" ht="40.05" customHeight="1" spans="1:13">
      <c r="A65" s="14">
        <v>56</v>
      </c>
      <c r="B65" s="14" t="s">
        <v>214</v>
      </c>
      <c r="C65" s="15" t="s">
        <v>215</v>
      </c>
      <c r="D65" s="16"/>
      <c r="E65" s="16">
        <v>1000</v>
      </c>
      <c r="F65" s="16"/>
      <c r="G65" s="24"/>
      <c r="H65" s="25">
        <v>275.01</v>
      </c>
      <c r="I65" s="48" t="s">
        <v>51</v>
      </c>
      <c r="J65" s="47">
        <v>6000</v>
      </c>
      <c r="K65" s="47" t="s">
        <v>53</v>
      </c>
      <c r="L65" s="46" t="s">
        <v>216</v>
      </c>
      <c r="M65" s="45" t="s">
        <v>217</v>
      </c>
    </row>
    <row r="66" ht="40.05" customHeight="1" spans="1:13">
      <c r="A66" s="14">
        <v>57</v>
      </c>
      <c r="B66" s="14" t="s">
        <v>214</v>
      </c>
      <c r="C66" s="15" t="s">
        <v>218</v>
      </c>
      <c r="D66" s="16"/>
      <c r="E66" s="16">
        <v>820</v>
      </c>
      <c r="F66" s="16"/>
      <c r="G66" s="24"/>
      <c r="H66" s="25">
        <v>175</v>
      </c>
      <c r="I66" s="48" t="s">
        <v>51</v>
      </c>
      <c r="J66" s="47">
        <v>4000</v>
      </c>
      <c r="K66" s="47" t="s">
        <v>53</v>
      </c>
      <c r="L66" s="46" t="s">
        <v>216</v>
      </c>
      <c r="M66" s="45" t="s">
        <v>219</v>
      </c>
    </row>
    <row r="67" ht="40.05" customHeight="1" spans="1:13">
      <c r="A67" s="14">
        <v>58</v>
      </c>
      <c r="B67" s="14" t="s">
        <v>220</v>
      </c>
      <c r="C67" s="15" t="s">
        <v>221</v>
      </c>
      <c r="D67" s="16">
        <v>871</v>
      </c>
      <c r="E67" s="16">
        <v>610</v>
      </c>
      <c r="F67" s="16">
        <v>1819</v>
      </c>
      <c r="G67" s="24"/>
      <c r="H67" s="25">
        <v>4736.02</v>
      </c>
      <c r="I67" s="48" t="s">
        <v>51</v>
      </c>
      <c r="J67" s="47">
        <v>26000</v>
      </c>
      <c r="K67" s="47" t="s">
        <v>37</v>
      </c>
      <c r="L67" s="46"/>
      <c r="M67" s="45"/>
    </row>
    <row r="68" s="1" customFormat="1" ht="40.05" customHeight="1" spans="1:13">
      <c r="A68" s="18" t="s">
        <v>54</v>
      </c>
      <c r="B68" s="18" t="s">
        <v>222</v>
      </c>
      <c r="C68" s="19" t="s">
        <v>54</v>
      </c>
      <c r="D68" s="20">
        <f>SUM(D69:D80)</f>
        <v>13507</v>
      </c>
      <c r="E68" s="20">
        <f t="shared" ref="E68:H68" si="6">SUM(E69:E80)</f>
        <v>2223</v>
      </c>
      <c r="F68" s="20">
        <f t="shared" si="6"/>
        <v>0</v>
      </c>
      <c r="G68" s="20">
        <f t="shared" si="6"/>
        <v>1852</v>
      </c>
      <c r="H68" s="17">
        <f t="shared" si="6"/>
        <v>38541.46</v>
      </c>
      <c r="I68" s="23"/>
      <c r="J68" s="46">
        <f>SUM(J69:J80)</f>
        <v>99000</v>
      </c>
      <c r="K68" s="46"/>
      <c r="L68" s="46"/>
      <c r="M68" s="45"/>
    </row>
    <row r="69" s="1" customFormat="1" ht="40.05" customHeight="1" spans="1:13">
      <c r="A69" s="32">
        <v>59</v>
      </c>
      <c r="B69" s="14" t="s">
        <v>223</v>
      </c>
      <c r="C69" s="15" t="s">
        <v>224</v>
      </c>
      <c r="D69" s="20">
        <v>2530</v>
      </c>
      <c r="E69" s="20"/>
      <c r="F69" s="20"/>
      <c r="G69" s="20"/>
      <c r="H69" s="17">
        <v>4851.58</v>
      </c>
      <c r="I69" s="23" t="s">
        <v>36</v>
      </c>
      <c r="J69" s="47">
        <v>8000</v>
      </c>
      <c r="K69" s="47" t="s">
        <v>37</v>
      </c>
      <c r="L69" s="46" t="s">
        <v>225</v>
      </c>
      <c r="M69" s="45" t="s">
        <v>226</v>
      </c>
    </row>
    <row r="70" s="1" customFormat="1" ht="40.05" customHeight="1" spans="1:13">
      <c r="A70" s="32">
        <v>60</v>
      </c>
      <c r="B70" s="14" t="s">
        <v>223</v>
      </c>
      <c r="C70" s="15" t="s">
        <v>227</v>
      </c>
      <c r="D70" s="16">
        <v>3162</v>
      </c>
      <c r="E70" s="16"/>
      <c r="F70" s="16"/>
      <c r="G70" s="24"/>
      <c r="H70" s="25">
        <v>5000</v>
      </c>
      <c r="I70" s="48" t="s">
        <v>36</v>
      </c>
      <c r="J70" s="47">
        <v>5000</v>
      </c>
      <c r="K70" s="47" t="s">
        <v>37</v>
      </c>
      <c r="L70" s="46" t="s">
        <v>228</v>
      </c>
      <c r="M70" s="45" t="s">
        <v>229</v>
      </c>
    </row>
    <row r="71" ht="40.05" customHeight="1" spans="1:13">
      <c r="A71" s="32">
        <v>61</v>
      </c>
      <c r="B71" s="14" t="s">
        <v>230</v>
      </c>
      <c r="C71" s="15" t="s">
        <v>231</v>
      </c>
      <c r="D71" s="16">
        <v>4540</v>
      </c>
      <c r="E71" s="16"/>
      <c r="F71" s="16"/>
      <c r="G71" s="24"/>
      <c r="H71" s="25">
        <v>5000</v>
      </c>
      <c r="I71" s="48" t="s">
        <v>51</v>
      </c>
      <c r="J71" s="47">
        <v>5000</v>
      </c>
      <c r="K71" s="47" t="s">
        <v>37</v>
      </c>
      <c r="L71" s="46" t="s">
        <v>225</v>
      </c>
      <c r="M71" s="45" t="s">
        <v>232</v>
      </c>
    </row>
    <row r="72" ht="40.05" customHeight="1" spans="1:13">
      <c r="A72" s="32">
        <v>62</v>
      </c>
      <c r="B72" s="14" t="s">
        <v>230</v>
      </c>
      <c r="C72" s="15" t="s">
        <v>233</v>
      </c>
      <c r="D72" s="16">
        <v>2058</v>
      </c>
      <c r="E72" s="16"/>
      <c r="F72" s="16"/>
      <c r="G72" s="24"/>
      <c r="H72" s="25">
        <v>3295</v>
      </c>
      <c r="I72" s="48" t="s">
        <v>51</v>
      </c>
      <c r="J72" s="47">
        <v>12000</v>
      </c>
      <c r="K72" s="47" t="s">
        <v>37</v>
      </c>
      <c r="L72" s="46" t="s">
        <v>225</v>
      </c>
      <c r="M72" s="45" t="s">
        <v>234</v>
      </c>
    </row>
    <row r="73" ht="40.05" customHeight="1" spans="1:13">
      <c r="A73" s="32">
        <v>63</v>
      </c>
      <c r="B73" s="14" t="s">
        <v>235</v>
      </c>
      <c r="C73" s="15" t="s">
        <v>236</v>
      </c>
      <c r="D73" s="16"/>
      <c r="E73" s="16">
        <v>1000</v>
      </c>
      <c r="F73" s="16"/>
      <c r="G73" s="24">
        <v>600</v>
      </c>
      <c r="H73" s="25">
        <v>7820</v>
      </c>
      <c r="I73" s="48" t="s">
        <v>51</v>
      </c>
      <c r="J73" s="47">
        <v>35000</v>
      </c>
      <c r="K73" s="47" t="s">
        <v>37</v>
      </c>
      <c r="L73" s="46" t="s">
        <v>237</v>
      </c>
      <c r="M73" s="45" t="s">
        <v>238</v>
      </c>
    </row>
    <row r="74" ht="40.05" customHeight="1" spans="1:13">
      <c r="A74" s="32">
        <v>64</v>
      </c>
      <c r="B74" s="14" t="s">
        <v>239</v>
      </c>
      <c r="C74" s="15" t="s">
        <v>240</v>
      </c>
      <c r="D74" s="16"/>
      <c r="E74" s="16">
        <v>100</v>
      </c>
      <c r="F74" s="16"/>
      <c r="G74" s="24">
        <v>200</v>
      </c>
      <c r="H74" s="25">
        <v>0</v>
      </c>
      <c r="I74" s="48" t="s">
        <v>51</v>
      </c>
      <c r="J74" s="47">
        <v>3500</v>
      </c>
      <c r="K74" s="47" t="s">
        <v>52</v>
      </c>
      <c r="L74" s="46" t="s">
        <v>241</v>
      </c>
      <c r="M74" s="45" t="s">
        <v>242</v>
      </c>
    </row>
    <row r="75" ht="40.05" customHeight="1" spans="1:13">
      <c r="A75" s="32">
        <v>65</v>
      </c>
      <c r="B75" s="14" t="s">
        <v>239</v>
      </c>
      <c r="C75" s="15" t="s">
        <v>243</v>
      </c>
      <c r="D75" s="16"/>
      <c r="E75" s="16">
        <v>100</v>
      </c>
      <c r="F75" s="16"/>
      <c r="G75" s="24">
        <v>400</v>
      </c>
      <c r="H75" s="25">
        <v>0</v>
      </c>
      <c r="I75" s="48" t="s">
        <v>51</v>
      </c>
      <c r="J75" s="47">
        <v>4500</v>
      </c>
      <c r="K75" s="47" t="s">
        <v>52</v>
      </c>
      <c r="L75" s="46" t="s">
        <v>241</v>
      </c>
      <c r="M75" s="45" t="s">
        <v>242</v>
      </c>
    </row>
    <row r="76" ht="40.05" customHeight="1" spans="1:13">
      <c r="A76" s="32">
        <v>66</v>
      </c>
      <c r="B76" s="14" t="s">
        <v>239</v>
      </c>
      <c r="C76" s="15" t="s">
        <v>244</v>
      </c>
      <c r="D76" s="16">
        <v>473</v>
      </c>
      <c r="E76" s="16"/>
      <c r="F76" s="16"/>
      <c r="G76" s="24"/>
      <c r="H76" s="25">
        <v>919.77</v>
      </c>
      <c r="I76" s="48" t="s">
        <v>51</v>
      </c>
      <c r="J76" s="47">
        <v>2500</v>
      </c>
      <c r="K76" s="47" t="s">
        <v>52</v>
      </c>
      <c r="L76" s="46" t="s">
        <v>241</v>
      </c>
      <c r="M76" s="45" t="s">
        <v>242</v>
      </c>
    </row>
    <row r="77" ht="40.05" customHeight="1" spans="1:13">
      <c r="A77" s="32">
        <v>67</v>
      </c>
      <c r="B77" s="14" t="s">
        <v>239</v>
      </c>
      <c r="C77" s="15" t="s">
        <v>245</v>
      </c>
      <c r="D77" s="16"/>
      <c r="E77" s="16">
        <v>648</v>
      </c>
      <c r="F77" s="16"/>
      <c r="G77" s="24">
        <v>652</v>
      </c>
      <c r="H77" s="25">
        <v>9704.62</v>
      </c>
      <c r="I77" s="48" t="s">
        <v>51</v>
      </c>
      <c r="J77" s="47">
        <v>14500</v>
      </c>
      <c r="K77" s="47" t="s">
        <v>52</v>
      </c>
      <c r="L77" s="46" t="s">
        <v>241</v>
      </c>
      <c r="M77" s="45" t="s">
        <v>242</v>
      </c>
    </row>
    <row r="78" ht="40.05" customHeight="1" spans="1:13">
      <c r="A78" s="32">
        <v>68</v>
      </c>
      <c r="B78" s="14" t="s">
        <v>246</v>
      </c>
      <c r="C78" s="15" t="s">
        <v>247</v>
      </c>
      <c r="D78" s="16"/>
      <c r="E78" s="16">
        <v>272</v>
      </c>
      <c r="F78" s="16"/>
      <c r="G78" s="24"/>
      <c r="H78" s="25">
        <v>0</v>
      </c>
      <c r="I78" s="48" t="s">
        <v>51</v>
      </c>
      <c r="J78" s="47">
        <v>500</v>
      </c>
      <c r="K78" s="47" t="s">
        <v>52</v>
      </c>
      <c r="L78" s="46" t="s">
        <v>248</v>
      </c>
      <c r="M78" s="45" t="s">
        <v>249</v>
      </c>
    </row>
    <row r="79" ht="40.05" customHeight="1" spans="1:13">
      <c r="A79" s="32">
        <v>69</v>
      </c>
      <c r="B79" s="14" t="s">
        <v>246</v>
      </c>
      <c r="C79" s="15" t="s">
        <v>250</v>
      </c>
      <c r="D79" s="16">
        <v>744</v>
      </c>
      <c r="E79" s="16"/>
      <c r="F79" s="16"/>
      <c r="G79" s="24"/>
      <c r="H79" s="25">
        <v>1950.49</v>
      </c>
      <c r="I79" s="48" t="s">
        <v>51</v>
      </c>
      <c r="J79" s="47">
        <v>6500</v>
      </c>
      <c r="K79" s="47" t="s">
        <v>52</v>
      </c>
      <c r="L79" s="46" t="s">
        <v>248</v>
      </c>
      <c r="M79" s="45" t="s">
        <v>249</v>
      </c>
    </row>
    <row r="80" ht="40.05" customHeight="1" spans="1:13">
      <c r="A80" s="32">
        <v>70</v>
      </c>
      <c r="B80" s="14" t="s">
        <v>246</v>
      </c>
      <c r="C80" s="15" t="s">
        <v>251</v>
      </c>
      <c r="D80" s="16"/>
      <c r="E80" s="16">
        <v>103</v>
      </c>
      <c r="F80" s="16"/>
      <c r="G80" s="24"/>
      <c r="H80" s="25">
        <v>0</v>
      </c>
      <c r="I80" s="48" t="s">
        <v>51</v>
      </c>
      <c r="J80" s="47">
        <v>2000</v>
      </c>
      <c r="K80" s="47" t="s">
        <v>52</v>
      </c>
      <c r="L80" s="46" t="s">
        <v>252</v>
      </c>
      <c r="M80" s="45" t="s">
        <v>253</v>
      </c>
    </row>
    <row r="81" s="1" customFormat="1" ht="40.05" customHeight="1" spans="1:13">
      <c r="A81" s="18" t="s">
        <v>54</v>
      </c>
      <c r="B81" s="18" t="s">
        <v>254</v>
      </c>
      <c r="C81" s="19" t="s">
        <v>54</v>
      </c>
      <c r="D81" s="20">
        <f>SUM(D82:D124)</f>
        <v>8719</v>
      </c>
      <c r="E81" s="20">
        <f t="shared" ref="E81:H81" si="7">SUM(E82:E124)</f>
        <v>6587</v>
      </c>
      <c r="F81" s="20">
        <f t="shared" si="7"/>
        <v>0</v>
      </c>
      <c r="G81" s="20">
        <f t="shared" si="7"/>
        <v>3572</v>
      </c>
      <c r="H81" s="17">
        <f t="shared" si="7"/>
        <v>82797.294622</v>
      </c>
      <c r="I81" s="23"/>
      <c r="J81" s="23">
        <f t="shared" ref="J81" si="8">SUM(J82:J124)</f>
        <v>182400</v>
      </c>
      <c r="K81" s="23"/>
      <c r="L81" s="23"/>
      <c r="M81" s="45"/>
    </row>
    <row r="82" s="1" customFormat="1" ht="40.05" customHeight="1" spans="1:13">
      <c r="A82" s="21">
        <v>71</v>
      </c>
      <c r="B82" s="21" t="s">
        <v>255</v>
      </c>
      <c r="C82" s="21" t="s">
        <v>256</v>
      </c>
      <c r="D82" s="23">
        <v>760</v>
      </c>
      <c r="E82" s="23"/>
      <c r="F82" s="23"/>
      <c r="G82" s="23"/>
      <c r="H82" s="17">
        <v>4478.63</v>
      </c>
      <c r="I82" s="23" t="s">
        <v>36</v>
      </c>
      <c r="J82" s="47">
        <v>4500</v>
      </c>
      <c r="K82" s="47" t="s">
        <v>37</v>
      </c>
      <c r="L82" s="46" t="s">
        <v>257</v>
      </c>
      <c r="M82" s="45" t="s">
        <v>258</v>
      </c>
    </row>
    <row r="83" s="1" customFormat="1" ht="40.05" customHeight="1" spans="1:13">
      <c r="A83" s="49">
        <v>72</v>
      </c>
      <c r="B83" s="49" t="s">
        <v>259</v>
      </c>
      <c r="C83" s="49" t="s">
        <v>260</v>
      </c>
      <c r="D83" s="23"/>
      <c r="E83" s="23"/>
      <c r="F83" s="23"/>
      <c r="G83" s="23"/>
      <c r="H83" s="53">
        <v>5777.984622</v>
      </c>
      <c r="I83" s="62" t="s">
        <v>36</v>
      </c>
      <c r="J83" s="50">
        <v>13600</v>
      </c>
      <c r="K83" s="47" t="s">
        <v>56</v>
      </c>
      <c r="L83" s="46" t="s">
        <v>261</v>
      </c>
      <c r="M83" s="45" t="s">
        <v>262</v>
      </c>
    </row>
    <row r="84" s="1" customFormat="1" ht="40.05" customHeight="1" spans="1:13">
      <c r="A84" s="54"/>
      <c r="B84" s="54"/>
      <c r="C84" s="54"/>
      <c r="D84" s="23"/>
      <c r="E84" s="23"/>
      <c r="F84" s="23"/>
      <c r="G84" s="23"/>
      <c r="H84" s="55"/>
      <c r="I84" s="63"/>
      <c r="J84" s="64"/>
      <c r="K84" s="47" t="s">
        <v>56</v>
      </c>
      <c r="L84" s="46" t="s">
        <v>263</v>
      </c>
      <c r="M84" s="45" t="s">
        <v>264</v>
      </c>
    </row>
    <row r="85" s="1" customFormat="1" ht="40.05" customHeight="1" spans="1:13">
      <c r="A85" s="54"/>
      <c r="B85" s="54"/>
      <c r="C85" s="54"/>
      <c r="D85" s="23"/>
      <c r="E85" s="23"/>
      <c r="F85" s="23"/>
      <c r="G85" s="23"/>
      <c r="H85" s="55"/>
      <c r="I85" s="63"/>
      <c r="J85" s="64"/>
      <c r="K85" s="47" t="s">
        <v>56</v>
      </c>
      <c r="L85" s="46" t="s">
        <v>257</v>
      </c>
      <c r="M85" s="45" t="s">
        <v>265</v>
      </c>
    </row>
    <row r="86" s="1" customFormat="1" ht="40.05" customHeight="1" spans="1:13">
      <c r="A86" s="54"/>
      <c r="B86" s="54"/>
      <c r="C86" s="54"/>
      <c r="D86" s="23"/>
      <c r="E86" s="23"/>
      <c r="F86" s="23"/>
      <c r="G86" s="23"/>
      <c r="H86" s="55"/>
      <c r="I86" s="63"/>
      <c r="J86" s="64"/>
      <c r="K86" s="47" t="s">
        <v>56</v>
      </c>
      <c r="L86" s="46" t="s">
        <v>257</v>
      </c>
      <c r="M86" s="45" t="s">
        <v>265</v>
      </c>
    </row>
    <row r="87" s="1" customFormat="1" ht="40.05" customHeight="1" spans="1:13">
      <c r="A87" s="54"/>
      <c r="B87" s="54"/>
      <c r="C87" s="54"/>
      <c r="D87" s="23"/>
      <c r="E87" s="23"/>
      <c r="F87" s="23"/>
      <c r="G87" s="23"/>
      <c r="H87" s="55"/>
      <c r="I87" s="63"/>
      <c r="J87" s="64"/>
      <c r="K87" s="47" t="s">
        <v>56</v>
      </c>
      <c r="L87" s="46" t="s">
        <v>266</v>
      </c>
      <c r="M87" s="45" t="s">
        <v>267</v>
      </c>
    </row>
    <row r="88" s="1" customFormat="1" ht="40.05" customHeight="1" spans="1:13">
      <c r="A88" s="54"/>
      <c r="B88" s="54"/>
      <c r="C88" s="54"/>
      <c r="D88" s="23"/>
      <c r="E88" s="23"/>
      <c r="F88" s="23"/>
      <c r="G88" s="23"/>
      <c r="H88" s="55"/>
      <c r="I88" s="63"/>
      <c r="J88" s="64"/>
      <c r="K88" s="47" t="s">
        <v>56</v>
      </c>
      <c r="L88" s="46" t="s">
        <v>268</v>
      </c>
      <c r="M88" s="45" t="s">
        <v>269</v>
      </c>
    </row>
    <row r="89" s="1" customFormat="1" ht="40.05" customHeight="1" spans="1:13">
      <c r="A89" s="54"/>
      <c r="B89" s="54"/>
      <c r="C89" s="54"/>
      <c r="D89" s="23"/>
      <c r="E89" s="23"/>
      <c r="F89" s="23"/>
      <c r="G89" s="23"/>
      <c r="H89" s="55"/>
      <c r="I89" s="63"/>
      <c r="J89" s="64"/>
      <c r="K89" s="47" t="s">
        <v>56</v>
      </c>
      <c r="L89" s="46" t="s">
        <v>270</v>
      </c>
      <c r="M89" s="45" t="s">
        <v>271</v>
      </c>
    </row>
    <row r="90" s="1" customFormat="1" ht="40.05" customHeight="1" spans="1:13">
      <c r="A90" s="54"/>
      <c r="B90" s="54"/>
      <c r="C90" s="54"/>
      <c r="D90" s="23"/>
      <c r="E90" s="23"/>
      <c r="F90" s="23"/>
      <c r="G90" s="23"/>
      <c r="H90" s="55"/>
      <c r="I90" s="63"/>
      <c r="J90" s="64"/>
      <c r="K90" s="47" t="s">
        <v>56</v>
      </c>
      <c r="L90" s="46" t="s">
        <v>272</v>
      </c>
      <c r="M90" s="45" t="s">
        <v>273</v>
      </c>
    </row>
    <row r="91" s="1" customFormat="1" ht="40.05" customHeight="1" spans="1:13">
      <c r="A91" s="54"/>
      <c r="B91" s="54"/>
      <c r="C91" s="54"/>
      <c r="D91" s="23"/>
      <c r="E91" s="23"/>
      <c r="F91" s="23"/>
      <c r="G91" s="23"/>
      <c r="H91" s="55"/>
      <c r="I91" s="63"/>
      <c r="J91" s="64"/>
      <c r="K91" s="47" t="s">
        <v>56</v>
      </c>
      <c r="L91" s="46" t="s">
        <v>274</v>
      </c>
      <c r="M91" s="45" t="s">
        <v>275</v>
      </c>
    </row>
    <row r="92" s="1" customFormat="1" ht="40.05" customHeight="1" spans="1:13">
      <c r="A92" s="54"/>
      <c r="B92" s="54"/>
      <c r="C92" s="54"/>
      <c r="D92" s="23"/>
      <c r="E92" s="23"/>
      <c r="F92" s="23"/>
      <c r="G92" s="23"/>
      <c r="H92" s="55"/>
      <c r="I92" s="63"/>
      <c r="J92" s="64"/>
      <c r="K92" s="47" t="s">
        <v>56</v>
      </c>
      <c r="L92" s="46" t="s">
        <v>268</v>
      </c>
      <c r="M92" s="45" t="s">
        <v>269</v>
      </c>
    </row>
    <row r="93" s="1" customFormat="1" ht="40.05" customHeight="1" spans="1:13">
      <c r="A93" s="54"/>
      <c r="B93" s="54"/>
      <c r="C93" s="54"/>
      <c r="D93" s="23"/>
      <c r="E93" s="23"/>
      <c r="F93" s="23"/>
      <c r="G93" s="23"/>
      <c r="H93" s="55"/>
      <c r="I93" s="63"/>
      <c r="J93" s="64"/>
      <c r="K93" s="47" t="s">
        <v>56</v>
      </c>
      <c r="L93" s="46" t="s">
        <v>268</v>
      </c>
      <c r="M93" s="45" t="s">
        <v>269</v>
      </c>
    </row>
    <row r="94" s="1" customFormat="1" ht="40.05" customHeight="1" spans="1:13">
      <c r="A94" s="54"/>
      <c r="B94" s="54"/>
      <c r="C94" s="54"/>
      <c r="D94" s="23"/>
      <c r="E94" s="23"/>
      <c r="F94" s="23"/>
      <c r="G94" s="23"/>
      <c r="H94" s="55"/>
      <c r="I94" s="63"/>
      <c r="J94" s="64"/>
      <c r="K94" s="47" t="s">
        <v>56</v>
      </c>
      <c r="L94" s="46" t="s">
        <v>276</v>
      </c>
      <c r="M94" s="45" t="s">
        <v>277</v>
      </c>
    </row>
    <row r="95" s="1" customFormat="1" ht="40.05" customHeight="1" spans="1:13">
      <c r="A95" s="54"/>
      <c r="B95" s="54"/>
      <c r="C95" s="54"/>
      <c r="D95" s="23"/>
      <c r="E95" s="23"/>
      <c r="F95" s="23"/>
      <c r="G95" s="23"/>
      <c r="H95" s="55"/>
      <c r="I95" s="63"/>
      <c r="J95" s="64"/>
      <c r="K95" s="47" t="s">
        <v>56</v>
      </c>
      <c r="L95" s="46" t="s">
        <v>278</v>
      </c>
      <c r="M95" s="45" t="s">
        <v>279</v>
      </c>
    </row>
    <row r="96" s="1" customFormat="1" ht="40.05" customHeight="1" spans="1:13">
      <c r="A96" s="54"/>
      <c r="B96" s="54"/>
      <c r="C96" s="54"/>
      <c r="D96" s="23"/>
      <c r="E96" s="23"/>
      <c r="F96" s="23"/>
      <c r="G96" s="23"/>
      <c r="H96" s="55"/>
      <c r="I96" s="63"/>
      <c r="J96" s="64"/>
      <c r="K96" s="47" t="s">
        <v>56</v>
      </c>
      <c r="L96" s="46" t="s">
        <v>276</v>
      </c>
      <c r="M96" s="45" t="s">
        <v>280</v>
      </c>
    </row>
    <row r="97" s="1" customFormat="1" ht="40.05" customHeight="1" spans="1:13">
      <c r="A97" s="54"/>
      <c r="B97" s="54"/>
      <c r="C97" s="54"/>
      <c r="D97" s="23"/>
      <c r="E97" s="23"/>
      <c r="F97" s="23"/>
      <c r="G97" s="23"/>
      <c r="H97" s="55"/>
      <c r="I97" s="63"/>
      <c r="J97" s="64"/>
      <c r="K97" s="47" t="s">
        <v>56</v>
      </c>
      <c r="L97" s="46" t="s">
        <v>281</v>
      </c>
      <c r="M97" s="45" t="s">
        <v>282</v>
      </c>
    </row>
    <row r="98" s="1" customFormat="1" ht="40.05" customHeight="1" spans="1:13">
      <c r="A98" s="54"/>
      <c r="B98" s="54"/>
      <c r="C98" s="54"/>
      <c r="D98" s="23"/>
      <c r="E98" s="23"/>
      <c r="F98" s="23"/>
      <c r="G98" s="23"/>
      <c r="H98" s="55"/>
      <c r="I98" s="63"/>
      <c r="J98" s="64"/>
      <c r="K98" s="47" t="s">
        <v>56</v>
      </c>
      <c r="L98" s="46" t="s">
        <v>283</v>
      </c>
      <c r="M98" s="45" t="s">
        <v>284</v>
      </c>
    </row>
    <row r="99" s="1" customFormat="1" ht="40.05" customHeight="1" spans="1:13">
      <c r="A99" s="54"/>
      <c r="B99" s="54"/>
      <c r="C99" s="54"/>
      <c r="D99" s="23"/>
      <c r="E99" s="23"/>
      <c r="F99" s="23"/>
      <c r="G99" s="23"/>
      <c r="H99" s="55"/>
      <c r="I99" s="63"/>
      <c r="J99" s="64"/>
      <c r="K99" s="47" t="s">
        <v>56</v>
      </c>
      <c r="L99" s="46" t="s">
        <v>268</v>
      </c>
      <c r="M99" s="45" t="s">
        <v>269</v>
      </c>
    </row>
    <row r="100" s="1" customFormat="1" ht="40.05" customHeight="1" spans="1:13">
      <c r="A100" s="54"/>
      <c r="B100" s="54"/>
      <c r="C100" s="54"/>
      <c r="D100" s="23"/>
      <c r="E100" s="23"/>
      <c r="F100" s="23"/>
      <c r="G100" s="23"/>
      <c r="H100" s="55"/>
      <c r="I100" s="63"/>
      <c r="J100" s="64"/>
      <c r="K100" s="47" t="s">
        <v>56</v>
      </c>
      <c r="L100" s="46" t="s">
        <v>270</v>
      </c>
      <c r="M100" s="45" t="s">
        <v>271</v>
      </c>
    </row>
    <row r="101" s="1" customFormat="1" ht="40.05" customHeight="1" spans="1:13">
      <c r="A101" s="54"/>
      <c r="B101" s="54"/>
      <c r="C101" s="54"/>
      <c r="D101" s="23"/>
      <c r="E101" s="23"/>
      <c r="F101" s="23"/>
      <c r="G101" s="23"/>
      <c r="H101" s="55"/>
      <c r="I101" s="63"/>
      <c r="J101" s="64"/>
      <c r="K101" s="47" t="s">
        <v>56</v>
      </c>
      <c r="L101" s="46" t="s">
        <v>268</v>
      </c>
      <c r="M101" s="45" t="s">
        <v>269</v>
      </c>
    </row>
    <row r="102" s="1" customFormat="1" ht="40.05" customHeight="1" spans="1:13">
      <c r="A102" s="54"/>
      <c r="B102" s="54"/>
      <c r="C102" s="54"/>
      <c r="D102" s="23"/>
      <c r="E102" s="23"/>
      <c r="F102" s="23"/>
      <c r="G102" s="23"/>
      <c r="H102" s="55"/>
      <c r="I102" s="63"/>
      <c r="J102" s="64"/>
      <c r="K102" s="47" t="s">
        <v>56</v>
      </c>
      <c r="L102" s="46" t="s">
        <v>285</v>
      </c>
      <c r="M102" s="45" t="s">
        <v>286</v>
      </c>
    </row>
    <row r="103" s="1" customFormat="1" ht="40.05" customHeight="1" spans="1:13">
      <c r="A103" s="54"/>
      <c r="B103" s="54"/>
      <c r="C103" s="54"/>
      <c r="D103" s="23"/>
      <c r="E103" s="23"/>
      <c r="F103" s="23"/>
      <c r="G103" s="23"/>
      <c r="H103" s="55"/>
      <c r="I103" s="63"/>
      <c r="J103" s="64"/>
      <c r="K103" s="47" t="s">
        <v>56</v>
      </c>
      <c r="L103" s="46" t="s">
        <v>278</v>
      </c>
      <c r="M103" s="45" t="s">
        <v>279</v>
      </c>
    </row>
    <row r="104" s="1" customFormat="1" ht="40.05" customHeight="1" spans="1:13">
      <c r="A104" s="54"/>
      <c r="B104" s="54"/>
      <c r="C104" s="54"/>
      <c r="D104" s="23"/>
      <c r="E104" s="23"/>
      <c r="F104" s="23"/>
      <c r="G104" s="23"/>
      <c r="H104" s="55"/>
      <c r="I104" s="63"/>
      <c r="J104" s="64"/>
      <c r="K104" s="47" t="s">
        <v>56</v>
      </c>
      <c r="L104" s="46" t="s">
        <v>276</v>
      </c>
      <c r="M104" s="45" t="s">
        <v>277</v>
      </c>
    </row>
    <row r="105" s="1" customFormat="1" ht="40.05" customHeight="1" spans="1:13">
      <c r="A105" s="54"/>
      <c r="B105" s="54"/>
      <c r="C105" s="54"/>
      <c r="D105" s="23"/>
      <c r="E105" s="23"/>
      <c r="F105" s="23"/>
      <c r="G105" s="23"/>
      <c r="H105" s="55"/>
      <c r="I105" s="63"/>
      <c r="J105" s="64"/>
      <c r="K105" s="47" t="s">
        <v>56</v>
      </c>
      <c r="L105" s="46" t="s">
        <v>281</v>
      </c>
      <c r="M105" s="45" t="s">
        <v>282</v>
      </c>
    </row>
    <row r="106" s="1" customFormat="1" ht="40.05" customHeight="1" spans="1:13">
      <c r="A106" s="51"/>
      <c r="B106" s="51"/>
      <c r="C106" s="51"/>
      <c r="D106" s="23">
        <v>1612</v>
      </c>
      <c r="E106" s="23"/>
      <c r="F106" s="23"/>
      <c r="G106" s="23"/>
      <c r="H106" s="56"/>
      <c r="I106" s="65"/>
      <c r="J106" s="52"/>
      <c r="K106" s="47" t="s">
        <v>56</v>
      </c>
      <c r="L106" s="46" t="s">
        <v>276</v>
      </c>
      <c r="M106" s="45" t="s">
        <v>277</v>
      </c>
    </row>
    <row r="107" ht="40.05" customHeight="1" spans="1:13">
      <c r="A107" s="21">
        <v>73</v>
      </c>
      <c r="B107" s="21" t="s">
        <v>259</v>
      </c>
      <c r="C107" s="21" t="s">
        <v>287</v>
      </c>
      <c r="D107" s="23">
        <v>1809</v>
      </c>
      <c r="E107" s="23"/>
      <c r="F107" s="23"/>
      <c r="G107" s="48"/>
      <c r="H107" s="25">
        <v>644.86</v>
      </c>
      <c r="I107" s="48" t="s">
        <v>51</v>
      </c>
      <c r="J107" s="47">
        <v>10500</v>
      </c>
      <c r="K107" s="47" t="s">
        <v>37</v>
      </c>
      <c r="L107" s="46" t="s">
        <v>257</v>
      </c>
      <c r="M107" s="45" t="s">
        <v>258</v>
      </c>
    </row>
    <row r="108" ht="40.05" customHeight="1" spans="1:13">
      <c r="A108" s="21">
        <v>74</v>
      </c>
      <c r="B108" s="21" t="s">
        <v>259</v>
      </c>
      <c r="C108" s="21" t="s">
        <v>288</v>
      </c>
      <c r="D108" s="23">
        <v>539</v>
      </c>
      <c r="E108" s="23">
        <v>132</v>
      </c>
      <c r="F108" s="23"/>
      <c r="G108" s="48"/>
      <c r="H108" s="25">
        <v>4897.18</v>
      </c>
      <c r="I108" s="48" t="s">
        <v>51</v>
      </c>
      <c r="J108" s="47">
        <v>9000</v>
      </c>
      <c r="K108" s="47" t="s">
        <v>37</v>
      </c>
      <c r="L108" s="46" t="s">
        <v>257</v>
      </c>
      <c r="M108" s="45" t="s">
        <v>258</v>
      </c>
    </row>
    <row r="109" ht="40.05" customHeight="1" spans="1:13">
      <c r="A109" s="21">
        <v>75</v>
      </c>
      <c r="B109" s="21" t="s">
        <v>259</v>
      </c>
      <c r="C109" s="21" t="s">
        <v>289</v>
      </c>
      <c r="D109" s="23"/>
      <c r="E109" s="23"/>
      <c r="F109" s="23"/>
      <c r="G109" s="48">
        <v>1650</v>
      </c>
      <c r="H109" s="25">
        <v>13000</v>
      </c>
      <c r="I109" s="48" t="s">
        <v>51</v>
      </c>
      <c r="J109" s="47">
        <v>13000</v>
      </c>
      <c r="K109" s="47" t="s">
        <v>56</v>
      </c>
      <c r="L109" s="46" t="s">
        <v>257</v>
      </c>
      <c r="M109" s="45" t="s">
        <v>290</v>
      </c>
    </row>
    <row r="110" ht="40.05" customHeight="1" spans="1:13">
      <c r="A110" s="21">
        <v>76</v>
      </c>
      <c r="B110" s="21" t="s">
        <v>291</v>
      </c>
      <c r="C110" s="22" t="s">
        <v>292</v>
      </c>
      <c r="D110" s="23"/>
      <c r="E110" s="23">
        <v>1000</v>
      </c>
      <c r="F110" s="23"/>
      <c r="G110" s="48">
        <v>1000</v>
      </c>
      <c r="H110" s="25">
        <v>12000</v>
      </c>
      <c r="I110" s="48" t="s">
        <v>51</v>
      </c>
      <c r="J110" s="47">
        <v>20000</v>
      </c>
      <c r="K110" s="47" t="s">
        <v>37</v>
      </c>
      <c r="L110" s="46" t="s">
        <v>293</v>
      </c>
      <c r="M110" s="45">
        <v>5.09512010100971e+17</v>
      </c>
    </row>
    <row r="111" ht="40.05" customHeight="1" spans="1:13">
      <c r="A111" s="21">
        <v>77</v>
      </c>
      <c r="B111" s="21" t="s">
        <v>294</v>
      </c>
      <c r="C111" s="21" t="s">
        <v>295</v>
      </c>
      <c r="D111" s="48">
        <v>720</v>
      </c>
      <c r="E111" s="48"/>
      <c r="F111" s="48"/>
      <c r="G111" s="48"/>
      <c r="H111" s="25">
        <v>11414.24</v>
      </c>
      <c r="I111" s="48" t="s">
        <v>36</v>
      </c>
      <c r="J111" s="47">
        <v>20000</v>
      </c>
      <c r="K111" s="47" t="s">
        <v>53</v>
      </c>
      <c r="L111" s="46" t="s">
        <v>296</v>
      </c>
      <c r="M111" s="45" t="s">
        <v>297</v>
      </c>
    </row>
    <row r="112" ht="40.05" customHeight="1" spans="1:13">
      <c r="A112" s="21">
        <v>78</v>
      </c>
      <c r="B112" s="21" t="s">
        <v>298</v>
      </c>
      <c r="C112" s="21" t="s">
        <v>299</v>
      </c>
      <c r="D112" s="23"/>
      <c r="E112" s="23"/>
      <c r="F112" s="23"/>
      <c r="G112" s="48">
        <v>232</v>
      </c>
      <c r="H112" s="25">
        <v>22</v>
      </c>
      <c r="I112" s="48" t="s">
        <v>51</v>
      </c>
      <c r="J112" s="47">
        <v>25000</v>
      </c>
      <c r="K112" s="47" t="s">
        <v>56</v>
      </c>
      <c r="L112" s="46" t="s">
        <v>300</v>
      </c>
      <c r="M112" s="45" t="s">
        <v>301</v>
      </c>
    </row>
    <row r="113" ht="40.05" customHeight="1" spans="1:13">
      <c r="A113" s="21">
        <v>79</v>
      </c>
      <c r="B113" s="21" t="s">
        <v>302</v>
      </c>
      <c r="C113" s="21" t="s">
        <v>303</v>
      </c>
      <c r="D113" s="23">
        <v>770</v>
      </c>
      <c r="E113" s="23"/>
      <c r="F113" s="23"/>
      <c r="G113" s="48"/>
      <c r="H113" s="25">
        <v>1500</v>
      </c>
      <c r="I113" s="48" t="s">
        <v>36</v>
      </c>
      <c r="J113" s="47">
        <v>1500</v>
      </c>
      <c r="K113" s="47" t="s">
        <v>53</v>
      </c>
      <c r="L113" s="46" t="s">
        <v>304</v>
      </c>
      <c r="M113" s="45" t="s">
        <v>305</v>
      </c>
    </row>
    <row r="114" ht="40.05" customHeight="1" spans="1:13">
      <c r="A114" s="21">
        <v>80</v>
      </c>
      <c r="B114" s="21" t="s">
        <v>302</v>
      </c>
      <c r="C114" s="21" t="s">
        <v>306</v>
      </c>
      <c r="D114" s="23"/>
      <c r="E114" s="23">
        <v>450</v>
      </c>
      <c r="F114" s="23"/>
      <c r="G114" s="48"/>
      <c r="H114" s="25">
        <v>2000</v>
      </c>
      <c r="I114" s="48" t="s">
        <v>51</v>
      </c>
      <c r="J114" s="47">
        <v>2000</v>
      </c>
      <c r="K114" s="47" t="s">
        <v>52</v>
      </c>
      <c r="L114" s="46" t="s">
        <v>304</v>
      </c>
      <c r="M114" s="45" t="s">
        <v>305</v>
      </c>
    </row>
    <row r="115" ht="40.05" customHeight="1" spans="1:13">
      <c r="A115" s="21">
        <v>81</v>
      </c>
      <c r="B115" s="21" t="s">
        <v>302</v>
      </c>
      <c r="C115" s="21" t="s">
        <v>307</v>
      </c>
      <c r="D115" s="23">
        <v>26</v>
      </c>
      <c r="E115" s="23">
        <v>274</v>
      </c>
      <c r="F115" s="23"/>
      <c r="G115" s="48"/>
      <c r="H115" s="25">
        <v>1665.92</v>
      </c>
      <c r="I115" s="48" t="s">
        <v>51</v>
      </c>
      <c r="J115" s="47">
        <v>8000</v>
      </c>
      <c r="K115" s="47" t="s">
        <v>53</v>
      </c>
      <c r="L115" s="46" t="s">
        <v>304</v>
      </c>
      <c r="M115" s="45" t="s">
        <v>305</v>
      </c>
    </row>
    <row r="116" ht="40.05" customHeight="1" spans="1:13">
      <c r="A116" s="21">
        <v>82</v>
      </c>
      <c r="B116" s="21" t="s">
        <v>302</v>
      </c>
      <c r="C116" s="21" t="s">
        <v>308</v>
      </c>
      <c r="D116" s="23">
        <v>148</v>
      </c>
      <c r="E116" s="23"/>
      <c r="F116" s="23"/>
      <c r="G116" s="48"/>
      <c r="H116" s="25">
        <v>400</v>
      </c>
      <c r="I116" s="48" t="s">
        <v>51</v>
      </c>
      <c r="J116" s="47">
        <v>1300</v>
      </c>
      <c r="K116" s="47" t="s">
        <v>37</v>
      </c>
      <c r="L116" s="46" t="s">
        <v>304</v>
      </c>
      <c r="M116" s="45" t="s">
        <v>305</v>
      </c>
    </row>
    <row r="117" ht="40.05" customHeight="1" spans="1:13">
      <c r="A117" s="21">
        <v>83</v>
      </c>
      <c r="B117" s="21" t="s">
        <v>302</v>
      </c>
      <c r="C117" s="21" t="s">
        <v>309</v>
      </c>
      <c r="D117" s="23"/>
      <c r="E117" s="23"/>
      <c r="F117" s="23"/>
      <c r="G117" s="48">
        <v>450</v>
      </c>
      <c r="H117" s="25">
        <v>1036.06</v>
      </c>
      <c r="I117" s="48" t="s">
        <v>51</v>
      </c>
      <c r="J117" s="47">
        <v>2000</v>
      </c>
      <c r="K117" s="47" t="s">
        <v>37</v>
      </c>
      <c r="L117" s="46" t="s">
        <v>304</v>
      </c>
      <c r="M117" s="45" t="s">
        <v>305</v>
      </c>
    </row>
    <row r="118" ht="40.05" customHeight="1" spans="1:13">
      <c r="A118" s="21">
        <v>84</v>
      </c>
      <c r="B118" s="21" t="s">
        <v>302</v>
      </c>
      <c r="C118" s="21" t="s">
        <v>310</v>
      </c>
      <c r="D118" s="23">
        <v>995</v>
      </c>
      <c r="E118" s="23"/>
      <c r="F118" s="23"/>
      <c r="G118" s="48"/>
      <c r="H118" s="25">
        <v>1252.62</v>
      </c>
      <c r="I118" s="48" t="s">
        <v>51</v>
      </c>
      <c r="J118" s="47">
        <v>6200</v>
      </c>
      <c r="K118" s="47" t="s">
        <v>53</v>
      </c>
      <c r="L118" s="46" t="s">
        <v>304</v>
      </c>
      <c r="M118" s="45" t="s">
        <v>305</v>
      </c>
    </row>
    <row r="119" ht="40.05" customHeight="1" spans="1:16">
      <c r="A119" s="21">
        <v>85</v>
      </c>
      <c r="B119" s="21" t="s">
        <v>311</v>
      </c>
      <c r="C119" s="21" t="s">
        <v>312</v>
      </c>
      <c r="D119" s="23"/>
      <c r="E119" s="23">
        <v>1867</v>
      </c>
      <c r="F119" s="23"/>
      <c r="G119" s="48"/>
      <c r="H119" s="25">
        <v>3007.8</v>
      </c>
      <c r="I119" s="48" t="s">
        <v>51</v>
      </c>
      <c r="J119" s="47">
        <v>20000</v>
      </c>
      <c r="K119" s="47" t="s">
        <v>37</v>
      </c>
      <c r="L119" s="46" t="s">
        <v>313</v>
      </c>
      <c r="M119" s="45" t="s">
        <v>314</v>
      </c>
      <c r="P119" t="s">
        <v>56</v>
      </c>
    </row>
    <row r="120" ht="40.05" customHeight="1" spans="1:13">
      <c r="A120" s="21">
        <v>86</v>
      </c>
      <c r="B120" s="21" t="s">
        <v>315</v>
      </c>
      <c r="C120" s="21" t="s">
        <v>316</v>
      </c>
      <c r="D120" s="23"/>
      <c r="E120" s="23">
        <v>480</v>
      </c>
      <c r="F120" s="23"/>
      <c r="G120" s="48">
        <v>240</v>
      </c>
      <c r="H120" s="25">
        <v>10000</v>
      </c>
      <c r="I120" s="48" t="s">
        <v>36</v>
      </c>
      <c r="J120" s="47">
        <v>10000</v>
      </c>
      <c r="K120" s="47" t="s">
        <v>37</v>
      </c>
      <c r="L120" s="46" t="s">
        <v>317</v>
      </c>
      <c r="M120" s="45" t="s">
        <v>318</v>
      </c>
    </row>
    <row r="121" ht="40.05" customHeight="1" spans="1:13">
      <c r="A121" s="49">
        <v>87</v>
      </c>
      <c r="B121" s="49" t="s">
        <v>319</v>
      </c>
      <c r="C121" s="49" t="s">
        <v>320</v>
      </c>
      <c r="D121" s="23"/>
      <c r="E121" s="23"/>
      <c r="F121" s="23"/>
      <c r="G121" s="48"/>
      <c r="H121" s="28">
        <v>5300</v>
      </c>
      <c r="I121" s="49" t="s">
        <v>36</v>
      </c>
      <c r="J121" s="50">
        <v>8000</v>
      </c>
      <c r="K121" s="50" t="s">
        <v>53</v>
      </c>
      <c r="L121" s="66" t="s">
        <v>321</v>
      </c>
      <c r="M121" s="67" t="s">
        <v>322</v>
      </c>
    </row>
    <row r="122" ht="40.05" customHeight="1" spans="1:13">
      <c r="A122" s="51"/>
      <c r="B122" s="51"/>
      <c r="C122" s="51"/>
      <c r="D122" s="23">
        <v>616</v>
      </c>
      <c r="E122" s="23">
        <v>2384</v>
      </c>
      <c r="F122" s="23"/>
      <c r="G122" s="48"/>
      <c r="H122" s="31"/>
      <c r="I122" s="51"/>
      <c r="J122" s="52"/>
      <c r="K122" s="52"/>
      <c r="L122" s="66" t="s">
        <v>323</v>
      </c>
      <c r="M122" s="67" t="s">
        <v>324</v>
      </c>
    </row>
    <row r="123" ht="40.05" customHeight="1" spans="1:13">
      <c r="A123" s="21">
        <v>88</v>
      </c>
      <c r="B123" s="21" t="s">
        <v>319</v>
      </c>
      <c r="C123" s="21" t="s">
        <v>325</v>
      </c>
      <c r="D123" s="23">
        <v>532</v>
      </c>
      <c r="E123" s="23"/>
      <c r="F123" s="23"/>
      <c r="G123" s="48"/>
      <c r="H123" s="25">
        <v>1600</v>
      </c>
      <c r="I123" s="48" t="s">
        <v>36</v>
      </c>
      <c r="J123" s="47">
        <v>5000</v>
      </c>
      <c r="K123" s="47" t="s">
        <v>53</v>
      </c>
      <c r="L123" s="46" t="s">
        <v>323</v>
      </c>
      <c r="M123" s="45" t="s">
        <v>324</v>
      </c>
    </row>
    <row r="124" ht="40.05" customHeight="1" spans="1:13">
      <c r="A124" s="21">
        <v>89</v>
      </c>
      <c r="B124" s="21" t="s">
        <v>319</v>
      </c>
      <c r="C124" s="21" t="s">
        <v>326</v>
      </c>
      <c r="D124" s="48">
        <v>192</v>
      </c>
      <c r="E124" s="48"/>
      <c r="F124" s="48"/>
      <c r="G124" s="48"/>
      <c r="H124" s="25">
        <v>2800</v>
      </c>
      <c r="I124" s="48" t="s">
        <v>36</v>
      </c>
      <c r="J124" s="47">
        <v>2800</v>
      </c>
      <c r="K124" s="47" t="s">
        <v>53</v>
      </c>
      <c r="L124" s="46" t="s">
        <v>321</v>
      </c>
      <c r="M124" s="45" t="s">
        <v>322</v>
      </c>
    </row>
    <row r="125" s="1" customFormat="1" ht="40.05" customHeight="1" spans="1:13">
      <c r="A125" s="18" t="s">
        <v>54</v>
      </c>
      <c r="B125" s="18" t="s">
        <v>327</v>
      </c>
      <c r="C125" s="19" t="s">
        <v>54</v>
      </c>
      <c r="D125" s="20">
        <f>SUM(D127:D147)</f>
        <v>1419</v>
      </c>
      <c r="E125" s="20">
        <f t="shared" ref="E125:G125" si="9">SUM(E127:E147)</f>
        <v>25099</v>
      </c>
      <c r="F125" s="20">
        <f t="shared" si="9"/>
        <v>0</v>
      </c>
      <c r="G125" s="20">
        <f t="shared" si="9"/>
        <v>392</v>
      </c>
      <c r="H125" s="17">
        <f>SUM(H126:H147)</f>
        <v>120103.70218</v>
      </c>
      <c r="I125" s="23"/>
      <c r="J125" s="46">
        <f>SUM(J126:J147)</f>
        <v>319300</v>
      </c>
      <c r="K125" s="46"/>
      <c r="L125" s="46"/>
      <c r="M125" s="45"/>
    </row>
    <row r="126" s="1" customFormat="1" ht="40.05" customHeight="1" spans="1:13">
      <c r="A126" s="57">
        <v>90</v>
      </c>
      <c r="B126" s="57" t="s">
        <v>328</v>
      </c>
      <c r="C126" s="57" t="s">
        <v>329</v>
      </c>
      <c r="D126" s="58"/>
      <c r="E126" s="58">
        <v>738</v>
      </c>
      <c r="F126" s="58"/>
      <c r="G126" s="58"/>
      <c r="H126" s="59">
        <v>22560</v>
      </c>
      <c r="I126" s="58" t="s">
        <v>36</v>
      </c>
      <c r="J126" s="68">
        <v>28200</v>
      </c>
      <c r="K126" s="68" t="s">
        <v>53</v>
      </c>
      <c r="L126" s="69" t="s">
        <v>330</v>
      </c>
      <c r="M126" s="70">
        <v>6.00612010103172e+17</v>
      </c>
    </row>
    <row r="127" ht="40.05" customHeight="1" spans="1:13">
      <c r="A127" s="57">
        <v>91</v>
      </c>
      <c r="B127" s="57" t="s">
        <v>328</v>
      </c>
      <c r="C127" s="60" t="s">
        <v>331</v>
      </c>
      <c r="D127" s="61"/>
      <c r="E127" s="61">
        <v>3149</v>
      </c>
      <c r="F127" s="61"/>
      <c r="G127" s="58"/>
      <c r="H127" s="59">
        <v>0</v>
      </c>
      <c r="I127" s="58" t="s">
        <v>51</v>
      </c>
      <c r="J127" s="68">
        <v>51000</v>
      </c>
      <c r="K127" s="68" t="s">
        <v>37</v>
      </c>
      <c r="L127" s="69" t="s">
        <v>332</v>
      </c>
      <c r="M127" s="70" t="s">
        <v>333</v>
      </c>
    </row>
    <row r="128" ht="40.05" customHeight="1" spans="1:13">
      <c r="A128" s="57">
        <v>92</v>
      </c>
      <c r="B128" s="57" t="s">
        <v>328</v>
      </c>
      <c r="C128" s="60" t="s">
        <v>334</v>
      </c>
      <c r="D128" s="61"/>
      <c r="E128" s="61">
        <v>1986</v>
      </c>
      <c r="F128" s="61"/>
      <c r="G128" s="58"/>
      <c r="H128" s="59">
        <v>15728</v>
      </c>
      <c r="I128" s="58" t="s">
        <v>51</v>
      </c>
      <c r="J128" s="68">
        <v>35000</v>
      </c>
      <c r="K128" s="68" t="s">
        <v>53</v>
      </c>
      <c r="L128" s="69" t="s">
        <v>335</v>
      </c>
      <c r="M128" s="70">
        <v>2.06070010400179e+16</v>
      </c>
    </row>
    <row r="129" ht="40.05" customHeight="1" spans="1:13">
      <c r="A129" s="57">
        <v>93</v>
      </c>
      <c r="B129" s="57" t="s">
        <v>328</v>
      </c>
      <c r="C129" s="57" t="s">
        <v>336</v>
      </c>
      <c r="D129" s="61"/>
      <c r="E129" s="61">
        <v>2488</v>
      </c>
      <c r="F129" s="61"/>
      <c r="G129" s="58"/>
      <c r="H129" s="59">
        <v>10082</v>
      </c>
      <c r="I129" s="58" t="s">
        <v>51</v>
      </c>
      <c r="J129" s="68">
        <v>15000</v>
      </c>
      <c r="K129" s="68" t="s">
        <v>53</v>
      </c>
      <c r="L129" s="69" t="s">
        <v>337</v>
      </c>
      <c r="M129" s="70">
        <v>2.06051010400108e+16</v>
      </c>
    </row>
    <row r="130" ht="40.05" customHeight="1" spans="1:13">
      <c r="A130" s="57">
        <v>94</v>
      </c>
      <c r="B130" s="57" t="s">
        <v>328</v>
      </c>
      <c r="C130" s="57" t="s">
        <v>338</v>
      </c>
      <c r="D130" s="61"/>
      <c r="E130" s="61">
        <v>735</v>
      </c>
      <c r="F130" s="61"/>
      <c r="G130" s="58"/>
      <c r="H130" s="59">
        <v>0</v>
      </c>
      <c r="I130" s="58" t="s">
        <v>51</v>
      </c>
      <c r="J130" s="68">
        <v>6000</v>
      </c>
      <c r="K130" s="68" t="s">
        <v>37</v>
      </c>
      <c r="L130" s="69" t="s">
        <v>332</v>
      </c>
      <c r="M130" s="70" t="s">
        <v>333</v>
      </c>
    </row>
    <row r="131" ht="40.05" customHeight="1" spans="1:13">
      <c r="A131" s="57">
        <v>95</v>
      </c>
      <c r="B131" s="57" t="s">
        <v>328</v>
      </c>
      <c r="C131" s="57" t="s">
        <v>339</v>
      </c>
      <c r="D131" s="61"/>
      <c r="E131" s="61">
        <v>630</v>
      </c>
      <c r="F131" s="61"/>
      <c r="G131" s="58"/>
      <c r="H131" s="59">
        <v>5000</v>
      </c>
      <c r="I131" s="58" t="s">
        <v>51</v>
      </c>
      <c r="J131" s="68">
        <v>5000</v>
      </c>
      <c r="K131" s="68" t="s">
        <v>53</v>
      </c>
      <c r="L131" s="69" t="s">
        <v>332</v>
      </c>
      <c r="M131" s="70" t="s">
        <v>333</v>
      </c>
    </row>
    <row r="132" ht="40.05" customHeight="1" spans="1:13">
      <c r="A132" s="57">
        <v>96</v>
      </c>
      <c r="B132" s="57" t="s">
        <v>340</v>
      </c>
      <c r="C132" s="57" t="s">
        <v>341</v>
      </c>
      <c r="D132" s="61"/>
      <c r="E132" s="61">
        <v>1068</v>
      </c>
      <c r="F132" s="61"/>
      <c r="G132" s="58"/>
      <c r="H132" s="59">
        <v>1100</v>
      </c>
      <c r="I132" s="58" t="s">
        <v>36</v>
      </c>
      <c r="J132" s="68">
        <v>20000</v>
      </c>
      <c r="K132" s="68" t="s">
        <v>53</v>
      </c>
      <c r="L132" s="69" t="s">
        <v>342</v>
      </c>
      <c r="M132" s="70">
        <v>2.06053010400072e+16</v>
      </c>
    </row>
    <row r="133" ht="40.05" customHeight="1" spans="1:13">
      <c r="A133" s="57">
        <v>97</v>
      </c>
      <c r="B133" s="57" t="s">
        <v>340</v>
      </c>
      <c r="C133" s="57" t="s">
        <v>343</v>
      </c>
      <c r="D133" s="61"/>
      <c r="E133" s="61">
        <v>1592</v>
      </c>
      <c r="F133" s="61"/>
      <c r="G133" s="58"/>
      <c r="H133" s="59">
        <v>12000</v>
      </c>
      <c r="I133" s="58" t="s">
        <v>36</v>
      </c>
      <c r="J133" s="68">
        <v>20000</v>
      </c>
      <c r="K133" s="68" t="s">
        <v>53</v>
      </c>
      <c r="L133" s="69" t="s">
        <v>344</v>
      </c>
      <c r="M133" s="70">
        <v>7.88701880001506e+16</v>
      </c>
    </row>
    <row r="134" ht="40.05" customHeight="1" spans="1:13">
      <c r="A134" s="57">
        <v>98</v>
      </c>
      <c r="B134" s="57" t="s">
        <v>340</v>
      </c>
      <c r="C134" s="57" t="s">
        <v>345</v>
      </c>
      <c r="D134" s="61"/>
      <c r="E134" s="61">
        <v>1410</v>
      </c>
      <c r="F134" s="61"/>
      <c r="G134" s="58"/>
      <c r="H134" s="59">
        <v>0</v>
      </c>
      <c r="I134" s="58" t="s">
        <v>51</v>
      </c>
      <c r="J134" s="68">
        <v>8000</v>
      </c>
      <c r="K134" s="68" t="s">
        <v>37</v>
      </c>
      <c r="L134" s="69" t="s">
        <v>346</v>
      </c>
      <c r="M134" s="70">
        <v>617157502797</v>
      </c>
    </row>
    <row r="135" ht="40.05" customHeight="1" spans="1:13">
      <c r="A135" s="57">
        <v>99</v>
      </c>
      <c r="B135" s="57" t="s">
        <v>347</v>
      </c>
      <c r="C135" s="57" t="s">
        <v>348</v>
      </c>
      <c r="D135" s="61"/>
      <c r="E135" s="61">
        <v>1323</v>
      </c>
      <c r="F135" s="61"/>
      <c r="G135" s="58"/>
      <c r="H135" s="59">
        <v>11595.64</v>
      </c>
      <c r="I135" s="58" t="s">
        <v>51</v>
      </c>
      <c r="J135" s="68">
        <v>20000</v>
      </c>
      <c r="K135" s="68" t="s">
        <v>53</v>
      </c>
      <c r="L135" s="69" t="s">
        <v>349</v>
      </c>
      <c r="M135" s="70" t="s">
        <v>350</v>
      </c>
    </row>
    <row r="136" ht="40.05" customHeight="1" spans="1:13">
      <c r="A136" s="57">
        <v>100</v>
      </c>
      <c r="B136" s="57" t="s">
        <v>351</v>
      </c>
      <c r="C136" s="57" t="s">
        <v>352</v>
      </c>
      <c r="D136" s="61"/>
      <c r="E136" s="61">
        <v>200</v>
      </c>
      <c r="F136" s="61"/>
      <c r="G136" s="58"/>
      <c r="H136" s="59">
        <v>2900</v>
      </c>
      <c r="I136" s="58" t="s">
        <v>36</v>
      </c>
      <c r="J136" s="68">
        <v>2900</v>
      </c>
      <c r="K136" s="68" t="s">
        <v>53</v>
      </c>
      <c r="L136" s="69" t="s">
        <v>353</v>
      </c>
      <c r="M136" s="68" t="s">
        <v>354</v>
      </c>
    </row>
    <row r="137" ht="40.05" customHeight="1" spans="1:13">
      <c r="A137" s="57">
        <v>101</v>
      </c>
      <c r="B137" s="57" t="s">
        <v>351</v>
      </c>
      <c r="C137" s="57" t="s">
        <v>355</v>
      </c>
      <c r="D137" s="61">
        <v>255</v>
      </c>
      <c r="E137" s="61"/>
      <c r="F137" s="61"/>
      <c r="G137" s="58"/>
      <c r="H137" s="59">
        <v>5500</v>
      </c>
      <c r="I137" s="58" t="s">
        <v>36</v>
      </c>
      <c r="J137" s="68">
        <v>5500</v>
      </c>
      <c r="K137" s="68" t="s">
        <v>53</v>
      </c>
      <c r="L137" s="69" t="s">
        <v>353</v>
      </c>
      <c r="M137" s="68" t="s">
        <v>354</v>
      </c>
    </row>
    <row r="138" ht="40.05" customHeight="1" spans="1:13">
      <c r="A138" s="57">
        <v>102</v>
      </c>
      <c r="B138" s="57" t="s">
        <v>351</v>
      </c>
      <c r="C138" s="57" t="s">
        <v>356</v>
      </c>
      <c r="D138" s="61">
        <v>98</v>
      </c>
      <c r="E138" s="61"/>
      <c r="F138" s="61"/>
      <c r="G138" s="58"/>
      <c r="H138" s="59">
        <v>1800</v>
      </c>
      <c r="I138" s="58" t="s">
        <v>51</v>
      </c>
      <c r="J138" s="68">
        <v>1800</v>
      </c>
      <c r="K138" s="68" t="s">
        <v>37</v>
      </c>
      <c r="L138" s="69" t="s">
        <v>353</v>
      </c>
      <c r="M138" s="70" t="s">
        <v>354</v>
      </c>
    </row>
    <row r="139" ht="40.05" customHeight="1" spans="1:13">
      <c r="A139" s="57">
        <v>103</v>
      </c>
      <c r="B139" s="57" t="s">
        <v>357</v>
      </c>
      <c r="C139" s="57" t="s">
        <v>358</v>
      </c>
      <c r="D139" s="61"/>
      <c r="E139" s="61">
        <v>4776</v>
      </c>
      <c r="F139" s="61"/>
      <c r="G139" s="58"/>
      <c r="H139" s="59">
        <v>10000</v>
      </c>
      <c r="I139" s="58" t="s">
        <v>51</v>
      </c>
      <c r="J139" s="68">
        <v>30000</v>
      </c>
      <c r="K139" s="68" t="s">
        <v>37</v>
      </c>
      <c r="L139" s="69" t="s">
        <v>359</v>
      </c>
      <c r="M139" s="70">
        <v>2.01013000004271e+17</v>
      </c>
    </row>
    <row r="140" ht="40.05" customHeight="1" spans="1:13">
      <c r="A140" s="57">
        <v>104</v>
      </c>
      <c r="B140" s="57" t="s">
        <v>360</v>
      </c>
      <c r="C140" s="60" t="s">
        <v>361</v>
      </c>
      <c r="D140" s="61"/>
      <c r="E140" s="61">
        <v>406</v>
      </c>
      <c r="F140" s="61"/>
      <c r="G140" s="58"/>
      <c r="H140" s="59">
        <v>799</v>
      </c>
      <c r="I140" s="58" t="s">
        <v>51</v>
      </c>
      <c r="J140" s="68">
        <v>3000</v>
      </c>
      <c r="K140" s="68" t="s">
        <v>37</v>
      </c>
      <c r="L140" s="69" t="s">
        <v>362</v>
      </c>
      <c r="M140" s="70" t="s">
        <v>363</v>
      </c>
    </row>
    <row r="141" ht="40.05" customHeight="1" spans="1:13">
      <c r="A141" s="57">
        <v>105</v>
      </c>
      <c r="B141" s="57" t="s">
        <v>364</v>
      </c>
      <c r="C141" s="60" t="s">
        <v>365</v>
      </c>
      <c r="D141" s="61"/>
      <c r="E141" s="61">
        <v>569</v>
      </c>
      <c r="F141" s="61"/>
      <c r="G141" s="58">
        <v>392</v>
      </c>
      <c r="H141" s="59">
        <v>3400</v>
      </c>
      <c r="I141" s="58" t="s">
        <v>51</v>
      </c>
      <c r="J141" s="68">
        <v>4900</v>
      </c>
      <c r="K141" s="68" t="s">
        <v>53</v>
      </c>
      <c r="L141" s="69" t="s">
        <v>366</v>
      </c>
      <c r="M141" s="70" t="s">
        <v>367</v>
      </c>
    </row>
    <row r="142" ht="40.05" customHeight="1" spans="1:13">
      <c r="A142" s="57">
        <v>106</v>
      </c>
      <c r="B142" s="57" t="s">
        <v>368</v>
      </c>
      <c r="C142" s="60" t="s">
        <v>369</v>
      </c>
      <c r="D142" s="71">
        <v>642</v>
      </c>
      <c r="E142" s="71">
        <v>266</v>
      </c>
      <c r="F142" s="61"/>
      <c r="G142" s="58"/>
      <c r="H142" s="59">
        <v>17539.06218</v>
      </c>
      <c r="I142" s="58" t="s">
        <v>36</v>
      </c>
      <c r="J142" s="68">
        <v>11000</v>
      </c>
      <c r="K142" s="68" t="s">
        <v>53</v>
      </c>
      <c r="L142" s="69" t="s">
        <v>370</v>
      </c>
      <c r="M142" s="68" t="s">
        <v>371</v>
      </c>
    </row>
    <row r="143" ht="40.05" customHeight="1" spans="1:13">
      <c r="A143" s="57">
        <v>107</v>
      </c>
      <c r="B143" s="57" t="s">
        <v>368</v>
      </c>
      <c r="C143" s="60" t="s">
        <v>369</v>
      </c>
      <c r="D143" s="72"/>
      <c r="E143" s="72"/>
      <c r="F143" s="61"/>
      <c r="G143" s="58"/>
      <c r="H143" s="59"/>
      <c r="I143" s="58" t="s">
        <v>51</v>
      </c>
      <c r="J143" s="68">
        <v>10000</v>
      </c>
      <c r="K143" s="68" t="s">
        <v>52</v>
      </c>
      <c r="L143" s="69" t="s">
        <v>370</v>
      </c>
      <c r="M143" s="70" t="s">
        <v>372</v>
      </c>
    </row>
    <row r="144" ht="40.05" customHeight="1" spans="1:13">
      <c r="A144" s="57">
        <v>108</v>
      </c>
      <c r="B144" s="57" t="s">
        <v>373</v>
      </c>
      <c r="C144" s="60" t="s">
        <v>374</v>
      </c>
      <c r="D144" s="61">
        <v>324</v>
      </c>
      <c r="E144" s="61">
        <v>0</v>
      </c>
      <c r="F144" s="61"/>
      <c r="G144" s="58"/>
      <c r="H144" s="59">
        <v>50</v>
      </c>
      <c r="I144" s="58" t="s">
        <v>51</v>
      </c>
      <c r="J144" s="68">
        <v>6000</v>
      </c>
      <c r="K144" s="68" t="s">
        <v>37</v>
      </c>
      <c r="L144" s="69" t="s">
        <v>375</v>
      </c>
      <c r="M144" s="70" t="s">
        <v>376</v>
      </c>
    </row>
    <row r="145" ht="40.05" customHeight="1" spans="1:13">
      <c r="A145" s="57">
        <v>109</v>
      </c>
      <c r="B145" s="57" t="s">
        <v>373</v>
      </c>
      <c r="C145" s="60" t="s">
        <v>377</v>
      </c>
      <c r="D145" s="61">
        <v>100</v>
      </c>
      <c r="E145" s="61">
        <v>60</v>
      </c>
      <c r="F145" s="61"/>
      <c r="G145" s="58"/>
      <c r="H145" s="59">
        <v>50</v>
      </c>
      <c r="I145" s="58" t="s">
        <v>51</v>
      </c>
      <c r="J145" s="68">
        <v>1800</v>
      </c>
      <c r="K145" s="68" t="s">
        <v>37</v>
      </c>
      <c r="L145" s="69" t="s">
        <v>375</v>
      </c>
      <c r="M145" s="70" t="s">
        <v>376</v>
      </c>
    </row>
    <row r="146" ht="40.05" customHeight="1" spans="1:13">
      <c r="A146" s="57">
        <v>110</v>
      </c>
      <c r="B146" s="57" t="s">
        <v>378</v>
      </c>
      <c r="C146" s="60" t="s">
        <v>379</v>
      </c>
      <c r="D146" s="61"/>
      <c r="E146" s="61">
        <v>1133</v>
      </c>
      <c r="F146" s="61"/>
      <c r="G146" s="58"/>
      <c r="H146" s="59">
        <v>0</v>
      </c>
      <c r="I146" s="58" t="s">
        <v>51</v>
      </c>
      <c r="J146" s="68">
        <v>4200</v>
      </c>
      <c r="K146" s="68" t="s">
        <v>37</v>
      </c>
      <c r="L146" s="69" t="s">
        <v>380</v>
      </c>
      <c r="M146" s="70" t="s">
        <v>381</v>
      </c>
    </row>
    <row r="147" ht="40.05" customHeight="1" spans="1:13">
      <c r="A147" s="57">
        <v>111</v>
      </c>
      <c r="B147" s="57" t="s">
        <v>382</v>
      </c>
      <c r="C147" s="60" t="s">
        <v>383</v>
      </c>
      <c r="D147" s="61"/>
      <c r="E147" s="61">
        <v>3308</v>
      </c>
      <c r="F147" s="61"/>
      <c r="G147" s="58"/>
      <c r="H147" s="59">
        <v>0</v>
      </c>
      <c r="I147" s="58" t="s">
        <v>51</v>
      </c>
      <c r="J147" s="68">
        <v>30000</v>
      </c>
      <c r="K147" s="68" t="s">
        <v>37</v>
      </c>
      <c r="L147" s="69" t="s">
        <v>384</v>
      </c>
      <c r="M147" s="70" t="s">
        <v>385</v>
      </c>
    </row>
    <row r="148" s="1" customFormat="1" ht="40.05" customHeight="1" spans="1:13">
      <c r="A148" s="18" t="s">
        <v>54</v>
      </c>
      <c r="B148" s="18" t="s">
        <v>386</v>
      </c>
      <c r="C148" s="19" t="s">
        <v>54</v>
      </c>
      <c r="D148" s="20">
        <f>SUM(D149:D165)</f>
        <v>5776</v>
      </c>
      <c r="E148" s="20">
        <f t="shared" ref="E148:H148" si="10">SUM(E149:E165)</f>
        <v>9646</v>
      </c>
      <c r="F148" s="20">
        <f t="shared" si="10"/>
        <v>3642</v>
      </c>
      <c r="G148" s="20">
        <f t="shared" si="10"/>
        <v>7334</v>
      </c>
      <c r="H148" s="17">
        <f t="shared" si="10"/>
        <v>53489.961</v>
      </c>
      <c r="I148" s="23"/>
      <c r="J148" s="46">
        <f>SUM(J149:J165)</f>
        <v>178600</v>
      </c>
      <c r="K148" s="46"/>
      <c r="L148" s="46"/>
      <c r="M148" s="46"/>
    </row>
    <row r="149" ht="40.05" customHeight="1" spans="1:13">
      <c r="A149" s="14">
        <v>112</v>
      </c>
      <c r="B149" s="14" t="s">
        <v>387</v>
      </c>
      <c r="C149" s="15" t="s">
        <v>388</v>
      </c>
      <c r="D149" s="16">
        <v>0</v>
      </c>
      <c r="E149" s="16">
        <v>308</v>
      </c>
      <c r="F149" s="16">
        <v>92</v>
      </c>
      <c r="G149" s="24">
        <v>0</v>
      </c>
      <c r="H149" s="25">
        <v>2085.2</v>
      </c>
      <c r="I149" s="48" t="s">
        <v>51</v>
      </c>
      <c r="J149" s="47">
        <v>10000</v>
      </c>
      <c r="K149" s="47" t="s">
        <v>53</v>
      </c>
      <c r="L149" s="46" t="s">
        <v>389</v>
      </c>
      <c r="M149" s="45" t="s">
        <v>390</v>
      </c>
    </row>
    <row r="150" ht="40.05" customHeight="1" spans="1:13">
      <c r="A150" s="14">
        <v>113</v>
      </c>
      <c r="B150" s="14" t="s">
        <v>387</v>
      </c>
      <c r="C150" s="15" t="s">
        <v>391</v>
      </c>
      <c r="D150" s="16">
        <v>1280</v>
      </c>
      <c r="E150" s="16">
        <v>497</v>
      </c>
      <c r="F150" s="16">
        <v>149</v>
      </c>
      <c r="G150" s="24">
        <v>0</v>
      </c>
      <c r="H150" s="25">
        <v>8410.52</v>
      </c>
      <c r="I150" s="48" t="s">
        <v>51</v>
      </c>
      <c r="J150" s="47">
        <v>36100</v>
      </c>
      <c r="K150" s="47" t="s">
        <v>56</v>
      </c>
      <c r="L150" s="46" t="s">
        <v>392</v>
      </c>
      <c r="M150" s="45" t="s">
        <v>393</v>
      </c>
    </row>
    <row r="151" ht="40.05" customHeight="1" spans="1:13">
      <c r="A151" s="14">
        <v>114</v>
      </c>
      <c r="B151" s="14" t="s">
        <v>387</v>
      </c>
      <c r="C151" s="15" t="s">
        <v>394</v>
      </c>
      <c r="D151" s="16">
        <v>0</v>
      </c>
      <c r="E151" s="16">
        <v>413</v>
      </c>
      <c r="F151" s="16">
        <v>123</v>
      </c>
      <c r="G151" s="24">
        <v>924</v>
      </c>
      <c r="H151" s="25">
        <v>0</v>
      </c>
      <c r="I151" s="48" t="s">
        <v>51</v>
      </c>
      <c r="J151" s="47">
        <v>12750</v>
      </c>
      <c r="K151" s="47" t="s">
        <v>56</v>
      </c>
      <c r="L151" s="46" t="s">
        <v>395</v>
      </c>
      <c r="M151" s="45" t="s">
        <v>396</v>
      </c>
    </row>
    <row r="152" ht="40.05" customHeight="1" spans="1:13">
      <c r="A152" s="14">
        <v>115</v>
      </c>
      <c r="B152" s="14" t="s">
        <v>387</v>
      </c>
      <c r="C152" s="15" t="s">
        <v>397</v>
      </c>
      <c r="D152" s="16">
        <v>188</v>
      </c>
      <c r="E152" s="16">
        <v>2483</v>
      </c>
      <c r="F152" s="16">
        <v>1502</v>
      </c>
      <c r="G152" s="24">
        <v>0</v>
      </c>
      <c r="H152" s="25">
        <v>161.902</v>
      </c>
      <c r="I152" s="48" t="s">
        <v>51</v>
      </c>
      <c r="J152" s="47">
        <v>10000</v>
      </c>
      <c r="K152" s="47" t="s">
        <v>53</v>
      </c>
      <c r="L152" s="46" t="s">
        <v>389</v>
      </c>
      <c r="M152" s="45" t="s">
        <v>390</v>
      </c>
    </row>
    <row r="153" ht="40.05" customHeight="1" spans="1:13">
      <c r="A153" s="14">
        <v>116</v>
      </c>
      <c r="B153" s="14" t="s">
        <v>387</v>
      </c>
      <c r="C153" s="15" t="s">
        <v>398</v>
      </c>
      <c r="D153" s="16">
        <v>0</v>
      </c>
      <c r="E153" s="16">
        <v>744</v>
      </c>
      <c r="F153" s="16">
        <v>222</v>
      </c>
      <c r="G153" s="24">
        <v>0</v>
      </c>
      <c r="H153" s="25">
        <v>0</v>
      </c>
      <c r="I153" s="48" t="s">
        <v>51</v>
      </c>
      <c r="J153" s="47">
        <v>5000</v>
      </c>
      <c r="K153" s="47" t="s">
        <v>53</v>
      </c>
      <c r="L153" s="46" t="s">
        <v>389</v>
      </c>
      <c r="M153" s="45" t="s">
        <v>390</v>
      </c>
    </row>
    <row r="154" ht="40.05" customHeight="1" spans="1:13">
      <c r="A154" s="14">
        <v>117</v>
      </c>
      <c r="B154" s="14" t="s">
        <v>387</v>
      </c>
      <c r="C154" s="14" t="s">
        <v>399</v>
      </c>
      <c r="D154" s="16">
        <v>72</v>
      </c>
      <c r="E154" s="16">
        <v>26</v>
      </c>
      <c r="F154" s="16">
        <v>8</v>
      </c>
      <c r="G154" s="24">
        <v>45</v>
      </c>
      <c r="H154" s="25">
        <v>821.46</v>
      </c>
      <c r="I154" s="48" t="s">
        <v>51</v>
      </c>
      <c r="J154" s="47">
        <v>1600</v>
      </c>
      <c r="K154" s="47" t="s">
        <v>53</v>
      </c>
      <c r="L154" s="46" t="s">
        <v>392</v>
      </c>
      <c r="M154" s="45" t="s">
        <v>400</v>
      </c>
    </row>
    <row r="155" ht="40.05" customHeight="1" spans="1:13">
      <c r="A155" s="14">
        <v>118</v>
      </c>
      <c r="B155" s="14" t="s">
        <v>387</v>
      </c>
      <c r="C155" s="14" t="s">
        <v>401</v>
      </c>
      <c r="D155" s="16">
        <v>150</v>
      </c>
      <c r="E155" s="16">
        <v>0</v>
      </c>
      <c r="F155" s="16">
        <v>0</v>
      </c>
      <c r="G155" s="24">
        <v>0</v>
      </c>
      <c r="H155" s="25">
        <v>508.62</v>
      </c>
      <c r="I155" s="48" t="s">
        <v>51</v>
      </c>
      <c r="J155" s="47">
        <v>2500</v>
      </c>
      <c r="K155" s="47" t="s">
        <v>53</v>
      </c>
      <c r="L155" s="46" t="s">
        <v>392</v>
      </c>
      <c r="M155" s="45" t="s">
        <v>402</v>
      </c>
    </row>
    <row r="156" ht="40.05" customHeight="1" spans="1:13">
      <c r="A156" s="14">
        <v>119</v>
      </c>
      <c r="B156" s="14" t="s">
        <v>387</v>
      </c>
      <c r="C156" s="14" t="s">
        <v>403</v>
      </c>
      <c r="D156" s="16">
        <v>0</v>
      </c>
      <c r="E156" s="16">
        <v>115</v>
      </c>
      <c r="F156" s="16">
        <v>35</v>
      </c>
      <c r="G156" s="24">
        <v>350</v>
      </c>
      <c r="H156" s="25">
        <v>504.2</v>
      </c>
      <c r="I156" s="48" t="s">
        <v>51</v>
      </c>
      <c r="J156" s="47">
        <v>1500</v>
      </c>
      <c r="K156" s="47" t="s">
        <v>53</v>
      </c>
      <c r="L156" s="46" t="s">
        <v>404</v>
      </c>
      <c r="M156" s="45" t="s">
        <v>405</v>
      </c>
    </row>
    <row r="157" ht="40.05" customHeight="1" spans="1:13">
      <c r="A157" s="14">
        <v>120</v>
      </c>
      <c r="B157" s="14" t="s">
        <v>387</v>
      </c>
      <c r="C157" s="14" t="s">
        <v>406</v>
      </c>
      <c r="D157" s="16">
        <v>0</v>
      </c>
      <c r="E157" s="16">
        <v>385</v>
      </c>
      <c r="F157" s="16">
        <v>115</v>
      </c>
      <c r="G157" s="24">
        <v>1200</v>
      </c>
      <c r="H157" s="25">
        <v>729.01</v>
      </c>
      <c r="I157" s="48" t="s">
        <v>51</v>
      </c>
      <c r="J157" s="47">
        <v>7000</v>
      </c>
      <c r="K157" s="47" t="s">
        <v>53</v>
      </c>
      <c r="L157" s="46" t="s">
        <v>407</v>
      </c>
      <c r="M157" s="45" t="s">
        <v>408</v>
      </c>
    </row>
    <row r="158" ht="40.05" customHeight="1" spans="1:13">
      <c r="A158" s="14">
        <v>121</v>
      </c>
      <c r="B158" s="14" t="s">
        <v>387</v>
      </c>
      <c r="C158" s="14" t="s">
        <v>409</v>
      </c>
      <c r="D158" s="16">
        <v>300</v>
      </c>
      <c r="E158" s="16">
        <v>55</v>
      </c>
      <c r="F158" s="16">
        <v>16</v>
      </c>
      <c r="G158" s="24">
        <v>159</v>
      </c>
      <c r="H158" s="25">
        <v>965.16</v>
      </c>
      <c r="I158" s="48" t="s">
        <v>51</v>
      </c>
      <c r="J158" s="47">
        <v>6000</v>
      </c>
      <c r="K158" s="47" t="s">
        <v>53</v>
      </c>
      <c r="L158" s="46" t="s">
        <v>392</v>
      </c>
      <c r="M158" s="45" t="s">
        <v>400</v>
      </c>
    </row>
    <row r="159" ht="40.05" customHeight="1" spans="1:13">
      <c r="A159" s="14">
        <v>122</v>
      </c>
      <c r="B159" s="14" t="s">
        <v>387</v>
      </c>
      <c r="C159" s="14" t="s">
        <v>410</v>
      </c>
      <c r="D159" s="16">
        <v>0</v>
      </c>
      <c r="E159" s="16">
        <v>139</v>
      </c>
      <c r="F159" s="16">
        <v>41</v>
      </c>
      <c r="G159" s="24">
        <v>0</v>
      </c>
      <c r="H159" s="25">
        <v>358.599</v>
      </c>
      <c r="I159" s="48" t="s">
        <v>51</v>
      </c>
      <c r="J159" s="47">
        <v>4950</v>
      </c>
      <c r="K159" s="47" t="s">
        <v>53</v>
      </c>
      <c r="L159" s="46" t="s">
        <v>404</v>
      </c>
      <c r="M159" s="45" t="s">
        <v>405</v>
      </c>
    </row>
    <row r="160" ht="40.05" customHeight="1" spans="1:13">
      <c r="A160" s="14">
        <v>123</v>
      </c>
      <c r="B160" s="14" t="s">
        <v>387</v>
      </c>
      <c r="C160" s="14" t="s">
        <v>411</v>
      </c>
      <c r="D160" s="16">
        <v>0</v>
      </c>
      <c r="E160" s="16">
        <v>847</v>
      </c>
      <c r="F160" s="16">
        <v>253</v>
      </c>
      <c r="G160" s="24">
        <v>2900</v>
      </c>
      <c r="H160" s="25">
        <v>5338.62</v>
      </c>
      <c r="I160" s="48" t="s">
        <v>51</v>
      </c>
      <c r="J160" s="47">
        <v>28000</v>
      </c>
      <c r="K160" s="47" t="s">
        <v>53</v>
      </c>
      <c r="L160" s="46" t="s">
        <v>407</v>
      </c>
      <c r="M160" s="45" t="s">
        <v>408</v>
      </c>
    </row>
    <row r="161" ht="40.05" customHeight="1" spans="1:13">
      <c r="A161" s="14">
        <v>124</v>
      </c>
      <c r="B161" s="14" t="s">
        <v>387</v>
      </c>
      <c r="C161" s="15" t="s">
        <v>412</v>
      </c>
      <c r="D161" s="16">
        <v>1330</v>
      </c>
      <c r="E161" s="16">
        <v>1055</v>
      </c>
      <c r="F161" s="16">
        <v>315</v>
      </c>
      <c r="G161" s="24">
        <v>1006</v>
      </c>
      <c r="H161" s="25">
        <v>5001.99</v>
      </c>
      <c r="I161" s="48" t="s">
        <v>51</v>
      </c>
      <c r="J161" s="47">
        <v>10000</v>
      </c>
      <c r="K161" s="47" t="s">
        <v>56</v>
      </c>
      <c r="L161" s="46" t="s">
        <v>413</v>
      </c>
      <c r="M161" s="45" t="s">
        <v>414</v>
      </c>
    </row>
    <row r="162" ht="40.05" customHeight="1" spans="1:13">
      <c r="A162" s="14">
        <v>125</v>
      </c>
      <c r="B162" s="14" t="s">
        <v>387</v>
      </c>
      <c r="C162" s="14" t="s">
        <v>415</v>
      </c>
      <c r="D162" s="16">
        <v>1014</v>
      </c>
      <c r="E162" s="16">
        <v>0</v>
      </c>
      <c r="F162" s="16">
        <v>0</v>
      </c>
      <c r="G162" s="24">
        <v>0</v>
      </c>
      <c r="H162" s="25">
        <v>3556.8</v>
      </c>
      <c r="I162" s="48" t="s">
        <v>51</v>
      </c>
      <c r="J162" s="47">
        <v>8000</v>
      </c>
      <c r="K162" s="47" t="s">
        <v>53</v>
      </c>
      <c r="L162" s="46" t="s">
        <v>416</v>
      </c>
      <c r="M162" s="45" t="s">
        <v>417</v>
      </c>
    </row>
    <row r="163" ht="40.05" customHeight="1" spans="1:13">
      <c r="A163" s="14">
        <v>126</v>
      </c>
      <c r="B163" s="14" t="s">
        <v>418</v>
      </c>
      <c r="C163" s="14" t="s">
        <v>419</v>
      </c>
      <c r="D163" s="16">
        <v>0</v>
      </c>
      <c r="E163" s="16">
        <v>346</v>
      </c>
      <c r="F163" s="16">
        <v>104</v>
      </c>
      <c r="G163" s="24">
        <v>750</v>
      </c>
      <c r="H163" s="25">
        <v>1323.88</v>
      </c>
      <c r="I163" s="48" t="s">
        <v>51</v>
      </c>
      <c r="J163" s="47">
        <v>7200</v>
      </c>
      <c r="K163" s="47" t="s">
        <v>56</v>
      </c>
      <c r="L163" s="46" t="s">
        <v>420</v>
      </c>
      <c r="M163" s="45" t="s">
        <v>421</v>
      </c>
    </row>
    <row r="164" ht="40.05" customHeight="1" spans="1:13">
      <c r="A164" s="14">
        <v>127</v>
      </c>
      <c r="B164" s="14" t="s">
        <v>422</v>
      </c>
      <c r="C164" s="14" t="s">
        <v>423</v>
      </c>
      <c r="D164" s="16">
        <v>1442</v>
      </c>
      <c r="E164" s="16"/>
      <c r="F164" s="16"/>
      <c r="G164" s="24"/>
      <c r="H164" s="25">
        <v>18000</v>
      </c>
      <c r="I164" s="48" t="s">
        <v>36</v>
      </c>
      <c r="J164" s="47">
        <v>18000</v>
      </c>
      <c r="K164" s="47" t="s">
        <v>53</v>
      </c>
      <c r="L164" s="46" t="s">
        <v>424</v>
      </c>
      <c r="M164" s="47" t="s">
        <v>425</v>
      </c>
    </row>
    <row r="165" ht="40.05" customHeight="1" spans="1:13">
      <c r="A165" s="14">
        <v>128</v>
      </c>
      <c r="B165" s="14" t="s">
        <v>422</v>
      </c>
      <c r="C165" s="15" t="s">
        <v>426</v>
      </c>
      <c r="D165" s="16">
        <v>0</v>
      </c>
      <c r="E165" s="16">
        <v>2233</v>
      </c>
      <c r="F165" s="16">
        <v>667</v>
      </c>
      <c r="G165" s="24">
        <v>0</v>
      </c>
      <c r="H165" s="25">
        <v>5724</v>
      </c>
      <c r="I165" s="48" t="s">
        <v>51</v>
      </c>
      <c r="J165" s="47">
        <v>10000</v>
      </c>
      <c r="K165" s="47" t="s">
        <v>53</v>
      </c>
      <c r="L165" s="46" t="s">
        <v>427</v>
      </c>
      <c r="M165" s="45" t="s">
        <v>428</v>
      </c>
    </row>
    <row r="166" s="1" customFormat="1" ht="40.05" customHeight="1" spans="1:13">
      <c r="A166" s="18" t="s">
        <v>54</v>
      </c>
      <c r="B166" s="18" t="s">
        <v>429</v>
      </c>
      <c r="C166" s="19" t="s">
        <v>54</v>
      </c>
      <c r="D166" s="20">
        <f>SUM(D167:D176)</f>
        <v>7828</v>
      </c>
      <c r="E166" s="20">
        <f>SUM(E167:E176)</f>
        <v>1527</v>
      </c>
      <c r="F166" s="20">
        <f>SUM(F167:F176)</f>
        <v>0</v>
      </c>
      <c r="G166" s="20">
        <f>SUM(G167:G176)</f>
        <v>915</v>
      </c>
      <c r="H166" s="17">
        <f>SUM(H167:H176)</f>
        <v>30636.954733</v>
      </c>
      <c r="I166" s="23"/>
      <c r="J166" s="46">
        <f>SUM(J167:J176)</f>
        <v>81700</v>
      </c>
      <c r="K166" s="46"/>
      <c r="L166" s="46"/>
      <c r="M166" s="46"/>
    </row>
    <row r="167" ht="40.05" customHeight="1" spans="1:13">
      <c r="A167" s="14">
        <v>129</v>
      </c>
      <c r="B167" s="14" t="s">
        <v>430</v>
      </c>
      <c r="C167" s="15" t="s">
        <v>431</v>
      </c>
      <c r="D167" s="16">
        <v>345</v>
      </c>
      <c r="E167" s="16"/>
      <c r="F167" s="16"/>
      <c r="G167" s="24"/>
      <c r="H167" s="25">
        <v>2380.34532</v>
      </c>
      <c r="I167" s="48" t="s">
        <v>51</v>
      </c>
      <c r="J167" s="47">
        <v>6000</v>
      </c>
      <c r="K167" s="47" t="s">
        <v>53</v>
      </c>
      <c r="L167" s="46" t="s">
        <v>432</v>
      </c>
      <c r="M167" s="45" t="s">
        <v>433</v>
      </c>
    </row>
    <row r="168" ht="40.05" customHeight="1" spans="1:13">
      <c r="A168" s="14">
        <v>130</v>
      </c>
      <c r="B168" s="14" t="s">
        <v>430</v>
      </c>
      <c r="C168" s="15" t="s">
        <v>434</v>
      </c>
      <c r="D168" s="16">
        <v>2370</v>
      </c>
      <c r="E168" s="16">
        <v>552</v>
      </c>
      <c r="F168" s="16"/>
      <c r="G168" s="24"/>
      <c r="H168" s="25">
        <v>567.29605</v>
      </c>
      <c r="I168" s="48" t="s">
        <v>51</v>
      </c>
      <c r="J168" s="47">
        <v>10000</v>
      </c>
      <c r="K168" s="47" t="s">
        <v>53</v>
      </c>
      <c r="L168" s="46" t="s">
        <v>432</v>
      </c>
      <c r="M168" s="45" t="s">
        <v>435</v>
      </c>
    </row>
    <row r="169" ht="40.05" customHeight="1" spans="1:13">
      <c r="A169" s="14">
        <v>131</v>
      </c>
      <c r="B169" s="14" t="s">
        <v>436</v>
      </c>
      <c r="C169" s="15" t="s">
        <v>437</v>
      </c>
      <c r="D169" s="16">
        <v>72</v>
      </c>
      <c r="E169" s="16"/>
      <c r="F169" s="16"/>
      <c r="G169" s="24"/>
      <c r="H169" s="25">
        <v>0</v>
      </c>
      <c r="I169" s="48" t="s">
        <v>51</v>
      </c>
      <c r="J169" s="47">
        <v>4200</v>
      </c>
      <c r="K169" s="47" t="s">
        <v>37</v>
      </c>
      <c r="L169" s="46" t="s">
        <v>438</v>
      </c>
      <c r="M169" s="45" t="s">
        <v>439</v>
      </c>
    </row>
    <row r="170" ht="40.05" customHeight="1" spans="1:13">
      <c r="A170" s="14">
        <v>132</v>
      </c>
      <c r="B170" s="14" t="s">
        <v>436</v>
      </c>
      <c r="C170" s="15" t="s">
        <v>440</v>
      </c>
      <c r="D170" s="16">
        <v>55</v>
      </c>
      <c r="E170" s="16"/>
      <c r="F170" s="16"/>
      <c r="G170" s="24"/>
      <c r="H170" s="25">
        <v>506.067335</v>
      </c>
      <c r="I170" s="48" t="s">
        <v>51</v>
      </c>
      <c r="J170" s="47">
        <v>6000</v>
      </c>
      <c r="K170" s="47" t="s">
        <v>37</v>
      </c>
      <c r="L170" s="46" t="s">
        <v>438</v>
      </c>
      <c r="M170" s="45" t="s">
        <v>439</v>
      </c>
    </row>
    <row r="171" ht="40.05" customHeight="1" spans="1:13">
      <c r="A171" s="14">
        <v>133</v>
      </c>
      <c r="B171" s="14" t="s">
        <v>436</v>
      </c>
      <c r="C171" s="14" t="s">
        <v>441</v>
      </c>
      <c r="D171" s="16">
        <v>370</v>
      </c>
      <c r="E171" s="16"/>
      <c r="F171" s="16"/>
      <c r="G171" s="24"/>
      <c r="H171" s="25">
        <v>610.946028</v>
      </c>
      <c r="I171" s="48" t="s">
        <v>51</v>
      </c>
      <c r="J171" s="47">
        <v>6000</v>
      </c>
      <c r="K171" s="47" t="s">
        <v>37</v>
      </c>
      <c r="L171" s="46" t="s">
        <v>438</v>
      </c>
      <c r="M171" s="45" t="s">
        <v>439</v>
      </c>
    </row>
    <row r="172" ht="40.05" customHeight="1" spans="1:13">
      <c r="A172" s="14">
        <v>134</v>
      </c>
      <c r="B172" s="14" t="s">
        <v>442</v>
      </c>
      <c r="C172" s="14" t="s">
        <v>443</v>
      </c>
      <c r="D172" s="16">
        <v>627</v>
      </c>
      <c r="E172" s="16">
        <v>624</v>
      </c>
      <c r="F172" s="16"/>
      <c r="G172" s="24">
        <v>688</v>
      </c>
      <c r="H172" s="25">
        <v>5516</v>
      </c>
      <c r="I172" s="48" t="s">
        <v>51</v>
      </c>
      <c r="J172" s="47">
        <v>12000</v>
      </c>
      <c r="K172" s="47" t="s">
        <v>53</v>
      </c>
      <c r="L172" s="46" t="s">
        <v>444</v>
      </c>
      <c r="M172" s="45" t="s">
        <v>445</v>
      </c>
    </row>
    <row r="173" ht="40.05" customHeight="1" spans="1:13">
      <c r="A173" s="14">
        <v>135</v>
      </c>
      <c r="B173" s="14" t="s">
        <v>446</v>
      </c>
      <c r="C173" s="14" t="s">
        <v>447</v>
      </c>
      <c r="D173" s="16">
        <v>766</v>
      </c>
      <c r="E173" s="16"/>
      <c r="F173" s="16"/>
      <c r="G173" s="16"/>
      <c r="H173" s="17">
        <v>17180</v>
      </c>
      <c r="I173" s="48" t="s">
        <v>36</v>
      </c>
      <c r="J173" s="47">
        <v>20000</v>
      </c>
      <c r="K173" s="47" t="s">
        <v>53</v>
      </c>
      <c r="L173" s="46" t="s">
        <v>432</v>
      </c>
      <c r="M173" s="47" t="s">
        <v>448</v>
      </c>
    </row>
    <row r="174" ht="40.05" customHeight="1" spans="1:13">
      <c r="A174" s="14">
        <v>136</v>
      </c>
      <c r="B174" s="14" t="s">
        <v>449</v>
      </c>
      <c r="C174" s="14" t="s">
        <v>450</v>
      </c>
      <c r="D174" s="16">
        <v>248</v>
      </c>
      <c r="E174" s="16"/>
      <c r="F174" s="16"/>
      <c r="G174" s="16"/>
      <c r="H174" s="17">
        <v>1500</v>
      </c>
      <c r="I174" s="23" t="s">
        <v>36</v>
      </c>
      <c r="J174" s="47">
        <v>1500</v>
      </c>
      <c r="K174" s="47" t="s">
        <v>53</v>
      </c>
      <c r="L174" s="46" t="s">
        <v>451</v>
      </c>
      <c r="M174" s="47" t="s">
        <v>452</v>
      </c>
    </row>
    <row r="175" ht="40.05" customHeight="1" spans="1:13">
      <c r="A175" s="14">
        <v>137</v>
      </c>
      <c r="B175" s="14" t="s">
        <v>453</v>
      </c>
      <c r="C175" s="14" t="s">
        <v>454</v>
      </c>
      <c r="D175" s="16">
        <v>2000</v>
      </c>
      <c r="E175" s="16">
        <v>351</v>
      </c>
      <c r="F175" s="16"/>
      <c r="G175" s="16">
        <v>227</v>
      </c>
      <c r="H175" s="17">
        <v>2173.7</v>
      </c>
      <c r="I175" s="23" t="s">
        <v>36</v>
      </c>
      <c r="J175" s="47">
        <v>8000</v>
      </c>
      <c r="K175" s="47" t="s">
        <v>53</v>
      </c>
      <c r="L175" s="46" t="s">
        <v>455</v>
      </c>
      <c r="M175" s="47" t="s">
        <v>456</v>
      </c>
    </row>
    <row r="176" s="1" customFormat="1" ht="40.05" customHeight="1" spans="1:13">
      <c r="A176" s="14">
        <v>138</v>
      </c>
      <c r="B176" s="14" t="s">
        <v>457</v>
      </c>
      <c r="C176" s="14" t="s">
        <v>458</v>
      </c>
      <c r="D176" s="16">
        <v>975</v>
      </c>
      <c r="E176" s="16"/>
      <c r="F176" s="16"/>
      <c r="G176" s="24"/>
      <c r="H176" s="25">
        <v>202.6</v>
      </c>
      <c r="I176" s="48" t="s">
        <v>51</v>
      </c>
      <c r="J176" s="47">
        <v>8000</v>
      </c>
      <c r="K176" s="47" t="s">
        <v>53</v>
      </c>
      <c r="L176" s="46" t="s">
        <v>459</v>
      </c>
      <c r="M176" s="45" t="s">
        <v>460</v>
      </c>
    </row>
    <row r="177" ht="40.05" customHeight="1" spans="1:13">
      <c r="A177" s="18" t="s">
        <v>54</v>
      </c>
      <c r="B177" s="18" t="s">
        <v>461</v>
      </c>
      <c r="C177" s="19" t="s">
        <v>54</v>
      </c>
      <c r="D177" s="20">
        <f>SUM(D179:D188)</f>
        <v>4805</v>
      </c>
      <c r="E177" s="20">
        <f>SUM(E179:E188)</f>
        <v>4598</v>
      </c>
      <c r="F177" s="20">
        <f>SUM(F179:F188)</f>
        <v>0</v>
      </c>
      <c r="G177" s="20">
        <f>SUM(G179:G188)</f>
        <v>0</v>
      </c>
      <c r="H177" s="17">
        <f>SUM(H178:H188)</f>
        <v>33206.8818</v>
      </c>
      <c r="I177" s="23"/>
      <c r="J177" s="46">
        <f>SUM(J178:J188)</f>
        <v>85900</v>
      </c>
      <c r="K177" s="46"/>
      <c r="L177" s="46"/>
      <c r="M177" s="46"/>
    </row>
    <row r="178" ht="40.05" customHeight="1" spans="1:13">
      <c r="A178" s="32">
        <v>139</v>
      </c>
      <c r="B178" s="14" t="s">
        <v>462</v>
      </c>
      <c r="C178" s="14" t="s">
        <v>463</v>
      </c>
      <c r="D178" s="20"/>
      <c r="E178" s="20"/>
      <c r="F178" s="20"/>
      <c r="G178" s="20"/>
      <c r="H178" s="17">
        <v>3137.396</v>
      </c>
      <c r="I178" s="23" t="s">
        <v>36</v>
      </c>
      <c r="J178" s="47">
        <v>10000</v>
      </c>
      <c r="K178" s="47" t="s">
        <v>53</v>
      </c>
      <c r="L178" s="46" t="s">
        <v>464</v>
      </c>
      <c r="M178" s="47" t="s">
        <v>465</v>
      </c>
    </row>
    <row r="179" ht="40.05" customHeight="1" spans="1:13">
      <c r="A179" s="14">
        <v>140</v>
      </c>
      <c r="B179" s="14" t="s">
        <v>466</v>
      </c>
      <c r="C179" s="14" t="s">
        <v>463</v>
      </c>
      <c r="D179" s="16">
        <v>1000</v>
      </c>
      <c r="E179" s="16"/>
      <c r="F179" s="16"/>
      <c r="G179" s="24"/>
      <c r="H179" s="25">
        <v>0</v>
      </c>
      <c r="I179" s="48" t="s">
        <v>51</v>
      </c>
      <c r="J179" s="47">
        <v>5000</v>
      </c>
      <c r="K179" s="47" t="s">
        <v>37</v>
      </c>
      <c r="L179" s="46"/>
      <c r="M179" s="45"/>
    </row>
    <row r="180" ht="40.05" customHeight="1" spans="1:13">
      <c r="A180" s="32">
        <v>141</v>
      </c>
      <c r="B180" s="14" t="s">
        <v>466</v>
      </c>
      <c r="C180" s="14" t="s">
        <v>467</v>
      </c>
      <c r="D180" s="16"/>
      <c r="E180" s="16">
        <v>1233</v>
      </c>
      <c r="F180" s="16"/>
      <c r="G180" s="24"/>
      <c r="H180" s="25">
        <v>0</v>
      </c>
      <c r="I180" s="48" t="s">
        <v>51</v>
      </c>
      <c r="J180" s="47">
        <v>6000</v>
      </c>
      <c r="K180" s="47" t="s">
        <v>37</v>
      </c>
      <c r="L180" s="46"/>
      <c r="M180" s="45"/>
    </row>
    <row r="181" ht="40.05" customHeight="1" spans="1:13">
      <c r="A181" s="14">
        <v>142</v>
      </c>
      <c r="B181" s="14" t="s">
        <v>466</v>
      </c>
      <c r="C181" s="14" t="s">
        <v>468</v>
      </c>
      <c r="D181" s="16"/>
      <c r="E181" s="16">
        <v>880</v>
      </c>
      <c r="F181" s="16"/>
      <c r="G181" s="24"/>
      <c r="H181" s="25">
        <v>0</v>
      </c>
      <c r="I181" s="48" t="s">
        <v>51</v>
      </c>
      <c r="J181" s="47">
        <v>7000</v>
      </c>
      <c r="K181" s="47" t="s">
        <v>37</v>
      </c>
      <c r="L181" s="46"/>
      <c r="M181" s="45"/>
    </row>
    <row r="182" ht="40.05" customHeight="1" spans="1:13">
      <c r="A182" s="32">
        <v>143</v>
      </c>
      <c r="B182" s="14" t="s">
        <v>466</v>
      </c>
      <c r="C182" s="14" t="s">
        <v>469</v>
      </c>
      <c r="D182" s="16"/>
      <c r="E182" s="16">
        <v>219</v>
      </c>
      <c r="F182" s="16"/>
      <c r="G182" s="24"/>
      <c r="H182" s="25">
        <v>0</v>
      </c>
      <c r="I182" s="48" t="s">
        <v>51</v>
      </c>
      <c r="J182" s="47">
        <v>900</v>
      </c>
      <c r="K182" s="47" t="s">
        <v>37</v>
      </c>
      <c r="L182" s="46"/>
      <c r="M182" s="45"/>
    </row>
    <row r="183" ht="40.05" customHeight="1" spans="1:13">
      <c r="A183" s="14">
        <v>144</v>
      </c>
      <c r="B183" s="14" t="s">
        <v>470</v>
      </c>
      <c r="C183" s="14" t="s">
        <v>471</v>
      </c>
      <c r="D183" s="16">
        <v>789</v>
      </c>
      <c r="E183" s="16"/>
      <c r="F183" s="16"/>
      <c r="G183" s="24"/>
      <c r="H183" s="25">
        <v>7860</v>
      </c>
      <c r="I183" s="48" t="s">
        <v>51</v>
      </c>
      <c r="J183" s="47">
        <v>13000</v>
      </c>
      <c r="K183" s="47" t="s">
        <v>53</v>
      </c>
      <c r="L183" s="46" t="s">
        <v>472</v>
      </c>
      <c r="M183" s="45" t="s">
        <v>473</v>
      </c>
    </row>
    <row r="184" ht="40.05" customHeight="1" spans="1:13">
      <c r="A184" s="32">
        <v>145</v>
      </c>
      <c r="B184" s="14" t="s">
        <v>470</v>
      </c>
      <c r="C184" s="14" t="s">
        <v>474</v>
      </c>
      <c r="D184" s="16">
        <v>448</v>
      </c>
      <c r="E184" s="16">
        <v>496</v>
      </c>
      <c r="F184" s="16"/>
      <c r="G184" s="24"/>
      <c r="H184" s="25">
        <v>5140</v>
      </c>
      <c r="I184" s="48" t="s">
        <v>51</v>
      </c>
      <c r="J184" s="47">
        <v>12000</v>
      </c>
      <c r="K184" s="47" t="s">
        <v>53</v>
      </c>
      <c r="L184" s="46" t="s">
        <v>472</v>
      </c>
      <c r="M184" s="45" t="s">
        <v>473</v>
      </c>
    </row>
    <row r="185" ht="40.05" customHeight="1" spans="1:13">
      <c r="A185" s="14">
        <v>146</v>
      </c>
      <c r="B185" s="14" t="s">
        <v>475</v>
      </c>
      <c r="C185" s="14" t="s">
        <v>476</v>
      </c>
      <c r="D185" s="16">
        <v>1319</v>
      </c>
      <c r="E185" s="16"/>
      <c r="F185" s="16"/>
      <c r="G185" s="24"/>
      <c r="H185" s="25">
        <v>15000</v>
      </c>
      <c r="I185" s="48" t="s">
        <v>36</v>
      </c>
      <c r="J185" s="47">
        <v>15000</v>
      </c>
      <c r="K185" s="47" t="s">
        <v>53</v>
      </c>
      <c r="L185" s="46" t="s">
        <v>477</v>
      </c>
      <c r="M185" s="47" t="s">
        <v>478</v>
      </c>
    </row>
    <row r="186" ht="40.05" customHeight="1" spans="1:13">
      <c r="A186" s="32">
        <v>147</v>
      </c>
      <c r="B186" s="14" t="s">
        <v>475</v>
      </c>
      <c r="C186" s="15" t="s">
        <v>479</v>
      </c>
      <c r="D186" s="24">
        <v>530</v>
      </c>
      <c r="E186" s="24"/>
      <c r="F186" s="24"/>
      <c r="G186" s="24"/>
      <c r="H186" s="25">
        <v>2000</v>
      </c>
      <c r="I186" s="48" t="s">
        <v>36</v>
      </c>
      <c r="J186" s="47">
        <v>2000</v>
      </c>
      <c r="K186" s="47" t="s">
        <v>53</v>
      </c>
      <c r="L186" s="46" t="s">
        <v>480</v>
      </c>
      <c r="M186" s="47" t="s">
        <v>481</v>
      </c>
    </row>
    <row r="187" ht="40.05" customHeight="1" spans="1:13">
      <c r="A187" s="14">
        <v>148</v>
      </c>
      <c r="B187" s="14" t="s">
        <v>475</v>
      </c>
      <c r="C187" s="15" t="s">
        <v>482</v>
      </c>
      <c r="D187" s="16">
        <v>719</v>
      </c>
      <c r="E187" s="16">
        <v>594</v>
      </c>
      <c r="F187" s="16"/>
      <c r="G187" s="24"/>
      <c r="H187" s="25">
        <v>69.4858</v>
      </c>
      <c r="I187" s="48" t="s">
        <v>51</v>
      </c>
      <c r="J187" s="47">
        <v>6000</v>
      </c>
      <c r="K187" s="47" t="s">
        <v>37</v>
      </c>
      <c r="L187" s="46" t="s">
        <v>483</v>
      </c>
      <c r="M187" s="45" t="s">
        <v>484</v>
      </c>
    </row>
    <row r="188" s="1" customFormat="1" ht="40.05" customHeight="1" spans="1:13">
      <c r="A188" s="32">
        <v>149</v>
      </c>
      <c r="B188" s="14" t="s">
        <v>475</v>
      </c>
      <c r="C188" s="15" t="s">
        <v>485</v>
      </c>
      <c r="D188" s="16"/>
      <c r="E188" s="16">
        <v>1176</v>
      </c>
      <c r="F188" s="16"/>
      <c r="G188" s="24"/>
      <c r="H188" s="25">
        <v>0</v>
      </c>
      <c r="I188" s="48" t="s">
        <v>51</v>
      </c>
      <c r="J188" s="47">
        <v>9000</v>
      </c>
      <c r="K188" s="47" t="s">
        <v>37</v>
      </c>
      <c r="L188" s="46" t="s">
        <v>486</v>
      </c>
      <c r="M188" s="45" t="s">
        <v>487</v>
      </c>
    </row>
    <row r="189" s="1" customFormat="1" ht="40.05" customHeight="1" spans="1:13">
      <c r="A189" s="18" t="s">
        <v>54</v>
      </c>
      <c r="B189" s="18" t="s">
        <v>488</v>
      </c>
      <c r="C189" s="19" t="s">
        <v>54</v>
      </c>
      <c r="D189" s="20">
        <f>SUM(D190:D204)</f>
        <v>6522</v>
      </c>
      <c r="E189" s="20">
        <f t="shared" ref="E189:H189" si="11">SUM(E190:E204)</f>
        <v>10051</v>
      </c>
      <c r="F189" s="20">
        <f t="shared" si="11"/>
        <v>2346</v>
      </c>
      <c r="G189" s="20">
        <f t="shared" si="11"/>
        <v>80</v>
      </c>
      <c r="H189" s="17">
        <f t="shared" si="11"/>
        <v>194569.42</v>
      </c>
      <c r="I189" s="23"/>
      <c r="J189" s="23">
        <f t="shared" ref="J189" si="12">SUM(J190:J204)</f>
        <v>251400</v>
      </c>
      <c r="K189" s="23"/>
      <c r="L189" s="23"/>
      <c r="M189" s="23"/>
    </row>
    <row r="190" s="1" customFormat="1" ht="40.05" customHeight="1" spans="1:13">
      <c r="A190" s="32">
        <v>150</v>
      </c>
      <c r="B190" s="14" t="s">
        <v>489</v>
      </c>
      <c r="C190" s="14" t="s">
        <v>490</v>
      </c>
      <c r="D190" s="24"/>
      <c r="E190" s="24">
        <v>1798</v>
      </c>
      <c r="F190" s="24"/>
      <c r="G190" s="24"/>
      <c r="H190" s="25">
        <v>2000</v>
      </c>
      <c r="I190" s="48" t="s">
        <v>36</v>
      </c>
      <c r="J190" s="47">
        <v>2000</v>
      </c>
      <c r="K190" s="47" t="s">
        <v>491</v>
      </c>
      <c r="L190" s="46" t="s">
        <v>492</v>
      </c>
      <c r="M190" s="46" t="s">
        <v>493</v>
      </c>
    </row>
    <row r="191" ht="40.05" customHeight="1" spans="1:13">
      <c r="A191" s="32">
        <v>151</v>
      </c>
      <c r="B191" s="14" t="s">
        <v>489</v>
      </c>
      <c r="C191" s="14" t="s">
        <v>494</v>
      </c>
      <c r="D191" s="24"/>
      <c r="E191" s="24">
        <v>1682</v>
      </c>
      <c r="F191" s="24"/>
      <c r="G191" s="24"/>
      <c r="H191" s="25">
        <v>3500</v>
      </c>
      <c r="I191" s="48" t="s">
        <v>36</v>
      </c>
      <c r="J191" s="47">
        <v>3500</v>
      </c>
      <c r="K191" s="47" t="s">
        <v>491</v>
      </c>
      <c r="L191" s="46" t="s">
        <v>492</v>
      </c>
      <c r="M191" s="46" t="s">
        <v>493</v>
      </c>
    </row>
    <row r="192" ht="40.05" customHeight="1" spans="1:13">
      <c r="A192" s="32">
        <v>152</v>
      </c>
      <c r="B192" s="14" t="s">
        <v>489</v>
      </c>
      <c r="C192" s="15" t="s">
        <v>495</v>
      </c>
      <c r="D192" s="16">
        <v>829</v>
      </c>
      <c r="E192" s="16"/>
      <c r="F192" s="16"/>
      <c r="G192" s="24"/>
      <c r="H192" s="25">
        <v>34300</v>
      </c>
      <c r="I192" s="48" t="s">
        <v>36</v>
      </c>
      <c r="J192" s="47">
        <v>34300</v>
      </c>
      <c r="K192" s="47" t="s">
        <v>53</v>
      </c>
      <c r="L192" s="46" t="s">
        <v>496</v>
      </c>
      <c r="M192" s="46" t="s">
        <v>497</v>
      </c>
    </row>
    <row r="193" ht="40.05" customHeight="1" spans="1:13">
      <c r="A193" s="32">
        <v>153</v>
      </c>
      <c r="B193" s="14" t="s">
        <v>489</v>
      </c>
      <c r="C193" s="15" t="s">
        <v>498</v>
      </c>
      <c r="D193" s="16"/>
      <c r="E193" s="16">
        <v>360</v>
      </c>
      <c r="F193" s="16"/>
      <c r="G193" s="24"/>
      <c r="H193" s="25">
        <v>10000</v>
      </c>
      <c r="I193" s="48" t="s">
        <v>51</v>
      </c>
      <c r="J193" s="47">
        <v>18000</v>
      </c>
      <c r="K193" s="47" t="s">
        <v>37</v>
      </c>
      <c r="L193" s="46" t="s">
        <v>499</v>
      </c>
      <c r="M193" s="45" t="s">
        <v>500</v>
      </c>
    </row>
    <row r="194" ht="40.05" customHeight="1" spans="1:13">
      <c r="A194" s="32">
        <v>154</v>
      </c>
      <c r="B194" s="14" t="s">
        <v>489</v>
      </c>
      <c r="C194" s="14" t="s">
        <v>501</v>
      </c>
      <c r="D194" s="16"/>
      <c r="E194" s="16">
        <v>911</v>
      </c>
      <c r="F194" s="16"/>
      <c r="G194" s="24"/>
      <c r="H194" s="25">
        <v>10000</v>
      </c>
      <c r="I194" s="48" t="s">
        <v>51</v>
      </c>
      <c r="J194" s="47">
        <v>32000</v>
      </c>
      <c r="K194" s="47" t="s">
        <v>37</v>
      </c>
      <c r="L194" s="46" t="s">
        <v>502</v>
      </c>
      <c r="M194" s="45" t="s">
        <v>503</v>
      </c>
    </row>
    <row r="195" ht="40.05" customHeight="1" spans="1:13">
      <c r="A195" s="32">
        <v>155</v>
      </c>
      <c r="B195" s="14" t="s">
        <v>489</v>
      </c>
      <c r="C195" s="14" t="s">
        <v>504</v>
      </c>
      <c r="D195" s="16"/>
      <c r="E195" s="16"/>
      <c r="F195" s="16">
        <v>926</v>
      </c>
      <c r="G195" s="24"/>
      <c r="H195" s="25">
        <v>28000</v>
      </c>
      <c r="I195" s="48" t="s">
        <v>51</v>
      </c>
      <c r="J195" s="47">
        <v>28000</v>
      </c>
      <c r="K195" s="47" t="s">
        <v>53</v>
      </c>
      <c r="L195" s="46" t="s">
        <v>492</v>
      </c>
      <c r="M195" s="45" t="s">
        <v>505</v>
      </c>
    </row>
    <row r="196" ht="40.05" customHeight="1" spans="1:13">
      <c r="A196" s="32">
        <v>156</v>
      </c>
      <c r="B196" s="14" t="s">
        <v>506</v>
      </c>
      <c r="C196" s="14" t="s">
        <v>507</v>
      </c>
      <c r="D196" s="16">
        <v>1921</v>
      </c>
      <c r="E196" s="16"/>
      <c r="F196" s="16"/>
      <c r="G196" s="24"/>
      <c r="H196" s="25">
        <v>9129.78</v>
      </c>
      <c r="I196" s="48" t="s">
        <v>51</v>
      </c>
      <c r="J196" s="47">
        <v>12000</v>
      </c>
      <c r="K196" s="47" t="s">
        <v>37</v>
      </c>
      <c r="L196" s="46" t="s">
        <v>508</v>
      </c>
      <c r="M196" s="45" t="s">
        <v>509</v>
      </c>
    </row>
    <row r="197" ht="40.05" customHeight="1" spans="1:13">
      <c r="A197" s="32">
        <v>157</v>
      </c>
      <c r="B197" s="14" t="s">
        <v>506</v>
      </c>
      <c r="C197" s="14" t="s">
        <v>510</v>
      </c>
      <c r="D197" s="16">
        <v>3100</v>
      </c>
      <c r="E197" s="16"/>
      <c r="F197" s="16"/>
      <c r="G197" s="24"/>
      <c r="H197" s="25">
        <v>13870.72</v>
      </c>
      <c r="I197" s="48" t="s">
        <v>51</v>
      </c>
      <c r="J197" s="47">
        <v>18000</v>
      </c>
      <c r="K197" s="47" t="s">
        <v>37</v>
      </c>
      <c r="L197" s="46" t="s">
        <v>511</v>
      </c>
      <c r="M197" s="45" t="s">
        <v>512</v>
      </c>
    </row>
    <row r="198" ht="55.2" customHeight="1" spans="1:13">
      <c r="A198" s="32">
        <v>158</v>
      </c>
      <c r="B198" s="14" t="s">
        <v>513</v>
      </c>
      <c r="C198" s="14" t="s">
        <v>514</v>
      </c>
      <c r="D198" s="16"/>
      <c r="E198" s="16"/>
      <c r="F198" s="16"/>
      <c r="G198" s="24"/>
      <c r="H198" s="25">
        <v>25000</v>
      </c>
      <c r="I198" s="48" t="s">
        <v>36</v>
      </c>
      <c r="J198" s="47">
        <v>25000</v>
      </c>
      <c r="K198" s="47" t="s">
        <v>53</v>
      </c>
      <c r="L198" s="46" t="s">
        <v>515</v>
      </c>
      <c r="M198" s="46" t="s">
        <v>516</v>
      </c>
    </row>
    <row r="199" ht="40.05" customHeight="1" spans="1:13">
      <c r="A199" s="32">
        <v>159</v>
      </c>
      <c r="B199" s="14" t="s">
        <v>513</v>
      </c>
      <c r="C199" s="14" t="s">
        <v>517</v>
      </c>
      <c r="D199" s="24"/>
      <c r="E199" s="24">
        <v>1400</v>
      </c>
      <c r="F199" s="24">
        <v>420</v>
      </c>
      <c r="G199" s="24"/>
      <c r="H199" s="25">
        <v>0</v>
      </c>
      <c r="I199" s="48" t="s">
        <v>51</v>
      </c>
      <c r="J199" s="47">
        <v>10000</v>
      </c>
      <c r="K199" s="47" t="s">
        <v>37</v>
      </c>
      <c r="L199" s="46"/>
      <c r="M199" s="45"/>
    </row>
    <row r="200" ht="40.05" customHeight="1" spans="1:13">
      <c r="A200" s="32">
        <v>160</v>
      </c>
      <c r="B200" s="14" t="s">
        <v>518</v>
      </c>
      <c r="C200" s="14" t="s">
        <v>519</v>
      </c>
      <c r="D200" s="24">
        <v>272</v>
      </c>
      <c r="E200" s="24"/>
      <c r="F200" s="24"/>
      <c r="G200" s="24"/>
      <c r="H200" s="25">
        <v>5000</v>
      </c>
      <c r="I200" s="48" t="s">
        <v>36</v>
      </c>
      <c r="J200" s="47">
        <v>5000</v>
      </c>
      <c r="K200" s="47" t="s">
        <v>491</v>
      </c>
      <c r="L200" s="46" t="s">
        <v>520</v>
      </c>
      <c r="M200" s="46" t="s">
        <v>521</v>
      </c>
    </row>
    <row r="201" ht="40.05" customHeight="1" spans="1:13">
      <c r="A201" s="32">
        <v>161</v>
      </c>
      <c r="B201" s="14" t="s">
        <v>518</v>
      </c>
      <c r="C201" s="14" t="s">
        <v>522</v>
      </c>
      <c r="D201" s="16">
        <v>228</v>
      </c>
      <c r="E201" s="16"/>
      <c r="F201" s="16"/>
      <c r="G201" s="24"/>
      <c r="H201" s="25">
        <v>3000</v>
      </c>
      <c r="I201" s="48" t="s">
        <v>36</v>
      </c>
      <c r="J201" s="47">
        <v>3000</v>
      </c>
      <c r="K201" s="47" t="s">
        <v>491</v>
      </c>
      <c r="L201" s="46" t="s">
        <v>520</v>
      </c>
      <c r="M201" s="46" t="s">
        <v>521</v>
      </c>
    </row>
    <row r="202" ht="40.05" customHeight="1" spans="1:13">
      <c r="A202" s="32">
        <v>162</v>
      </c>
      <c r="B202" s="14" t="s">
        <v>518</v>
      </c>
      <c r="C202" s="14" t="s">
        <v>523</v>
      </c>
      <c r="D202" s="16">
        <v>172</v>
      </c>
      <c r="E202" s="16">
        <v>1400</v>
      </c>
      <c r="F202" s="16"/>
      <c r="G202" s="24"/>
      <c r="H202" s="25">
        <v>23168.92</v>
      </c>
      <c r="I202" s="48" t="s">
        <v>51</v>
      </c>
      <c r="J202" s="47">
        <v>30000</v>
      </c>
      <c r="K202" s="47" t="s">
        <v>37</v>
      </c>
      <c r="L202" s="46" t="s">
        <v>524</v>
      </c>
      <c r="M202" s="45" t="s">
        <v>525</v>
      </c>
    </row>
    <row r="203" ht="67.8" customHeight="1" spans="1:13">
      <c r="A203" s="32">
        <v>163</v>
      </c>
      <c r="B203" s="14" t="s">
        <v>526</v>
      </c>
      <c r="C203" s="14" t="s">
        <v>527</v>
      </c>
      <c r="D203" s="16">
        <v>0</v>
      </c>
      <c r="E203" s="16">
        <v>2500</v>
      </c>
      <c r="F203" s="16">
        <v>1000</v>
      </c>
      <c r="G203" s="24"/>
      <c r="H203" s="25">
        <v>27600</v>
      </c>
      <c r="I203" s="48" t="s">
        <v>36</v>
      </c>
      <c r="J203" s="47">
        <v>27600</v>
      </c>
      <c r="K203" s="47" t="s">
        <v>53</v>
      </c>
      <c r="L203" s="46" t="s">
        <v>528</v>
      </c>
      <c r="M203" s="46" t="s">
        <v>529</v>
      </c>
    </row>
    <row r="204" s="1" customFormat="1" ht="40.05" customHeight="1" spans="1:13">
      <c r="A204" s="32">
        <v>164</v>
      </c>
      <c r="B204" s="14" t="s">
        <v>530</v>
      </c>
      <c r="C204" s="14" t="s">
        <v>531</v>
      </c>
      <c r="D204" s="24"/>
      <c r="E204" s="24"/>
      <c r="F204" s="24"/>
      <c r="G204" s="24">
        <v>80</v>
      </c>
      <c r="H204" s="25">
        <v>0</v>
      </c>
      <c r="I204" s="48" t="s">
        <v>51</v>
      </c>
      <c r="J204" s="47">
        <v>3000</v>
      </c>
      <c r="K204" s="47" t="s">
        <v>37</v>
      </c>
      <c r="L204" s="46"/>
      <c r="M204" s="45"/>
    </row>
  </sheetData>
  <mergeCells count="45">
    <mergeCell ref="A1:J1"/>
    <mergeCell ref="A7:A8"/>
    <mergeCell ref="A13:A14"/>
    <mergeCell ref="A19:A20"/>
    <mergeCell ref="A83:A106"/>
    <mergeCell ref="A121:A122"/>
    <mergeCell ref="B7:B8"/>
    <mergeCell ref="B13:B14"/>
    <mergeCell ref="B19:B20"/>
    <mergeCell ref="B83:B106"/>
    <mergeCell ref="B121:B122"/>
    <mergeCell ref="C7:C8"/>
    <mergeCell ref="C13:C14"/>
    <mergeCell ref="C19:C20"/>
    <mergeCell ref="C83:C106"/>
    <mergeCell ref="C121:C122"/>
    <mergeCell ref="D14:D15"/>
    <mergeCell ref="D17:D18"/>
    <mergeCell ref="D142:D143"/>
    <mergeCell ref="E14:E15"/>
    <mergeCell ref="E17:E18"/>
    <mergeCell ref="E142:E143"/>
    <mergeCell ref="F14:F15"/>
    <mergeCell ref="F17:F18"/>
    <mergeCell ref="G14:G15"/>
    <mergeCell ref="G17:G18"/>
    <mergeCell ref="H7:H8"/>
    <mergeCell ref="H13:H14"/>
    <mergeCell ref="H19:H20"/>
    <mergeCell ref="H83:H106"/>
    <mergeCell ref="H121:H122"/>
    <mergeCell ref="I7:I8"/>
    <mergeCell ref="I13:I14"/>
    <mergeCell ref="I19:I20"/>
    <mergeCell ref="I83:I106"/>
    <mergeCell ref="I121:I122"/>
    <mergeCell ref="J7:J8"/>
    <mergeCell ref="J13:J14"/>
    <mergeCell ref="J19:J20"/>
    <mergeCell ref="J83:J106"/>
    <mergeCell ref="J121:J122"/>
    <mergeCell ref="K7:K8"/>
    <mergeCell ref="K13:K14"/>
    <mergeCell ref="K19:K20"/>
    <mergeCell ref="K121:K122"/>
  </mergeCells>
  <dataValidations count="1">
    <dataValidation type="list" allowBlank="1" showInputMessage="1" showErrorMessage="1" sqref="K1:K7 K9:K13 K15:K19 K21:K121 K123:K1048576">
      <formula1>$P$1:$P$4</formula1>
    </dataValidation>
  </dataValidations>
  <pageMargins left="0.708661417322835" right="0.708661417322835" top="0.748031496062992" bottom="0.748031496062992" header="0.31496062992126" footer="0.31496062992126"/>
  <pageSetup paperSize="8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黄剑华</dc:creator>
  <cp:lastModifiedBy>WHD</cp:lastModifiedBy>
  <dcterms:created xsi:type="dcterms:W3CDTF">2019-05-31T00:58:00Z</dcterms:created>
  <cp:lastPrinted>2019-08-28T03:54:00Z</cp:lastPrinted>
  <dcterms:modified xsi:type="dcterms:W3CDTF">2019-09-07T08:16:56Z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